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0" windowWidth="10575" windowHeight="8025" tabRatio="840" activeTab="0"/>
  </bookViews>
  <sheets>
    <sheet name="Οδηγίες" sheetId="1" r:id="rId1"/>
    <sheet name="ΚΟΣΤΟΣ" sheetId="2" r:id="rId2"/>
    <sheet name="ΧΡΗΜΑΤΟΔΟΤΙΚΟ ΣΧΗΜΑ" sheetId="3" r:id="rId3"/>
    <sheet name="ΠΑΡΑΓΩΓΗ" sheetId="4" r:id="rId4"/>
    <sheet name="ΠΩΛΗΣΕΙΣ-Όφελος" sheetId="5" r:id="rId5"/>
    <sheet name="ΚΥΚΛΟΣ ΕΡΓΑΣΙΩΝ-Όφελος" sheetId="6" r:id="rId6"/>
    <sheet name="Α ΥΛΕΣ" sheetId="7" r:id="rId7"/>
    <sheet name="Β ΥΛΕΣ" sheetId="8" r:id="rId8"/>
    <sheet name="ΕΝΕΡΓΕΙΑ" sheetId="9" r:id="rId9"/>
    <sheet name="ΛΟΙΠΑ ΕΞΟΔΑ" sheetId="10" r:id="rId10"/>
    <sheet name="ΚΟΣΤΟΣ ΠΑΡΑΓΩΓΗΣ" sheetId="11" r:id="rId11"/>
    <sheet name="ΚΕΦΑΛΑΙΟ ΚΙΝΗΣΗΣ" sheetId="12" r:id="rId12"/>
    <sheet name="ΜΑΚΡΟΠΡΟΘΕΣΜΟ ΔΑΝΕΙΟ " sheetId="13" r:id="rId13"/>
    <sheet name="LEASING ΕΠΕΝΔΥΤΙΚΟΥ ΣΧΕΔΙΟΥ" sheetId="14" r:id="rId14"/>
    <sheet name="ΑΠΟΣΒΕΣΕΙΣ" sheetId="15" r:id="rId15"/>
    <sheet name="ΛΜΟΣ ΕΚΜΕΤ " sheetId="16" r:id="rId16"/>
    <sheet name="ΔΙΑΝΟΜΗ ΚΕΡΔΩΝ" sheetId="17" r:id="rId17"/>
    <sheet name="IRR" sheetId="18" r:id="rId18"/>
    <sheet name="3ετια-ΚΥΚΛΟΣ ΕΡΓΑΣΙΩΝ" sheetId="19" r:id="rId19"/>
    <sheet name="ΥΦΙΣΤΑΜΕΝΗ ΑΠΑΣΧΟΛΗΣΗ" sheetId="20" r:id="rId20"/>
    <sheet name="ΝΕΕΣ ΘΕΣΕΙΣ ΑΠΑΣΧΟΛΗΣΗΣ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d">#REF!</definedName>
    <definedName name="Annual_interest_rate">#REF!</definedName>
    <definedName name="ap">#REF!</definedName>
    <definedName name="B">#REF!</definedName>
    <definedName name="bi">#REF!</definedName>
    <definedName name="bk">#REF!</definedName>
    <definedName name="C_">#REF!</definedName>
    <definedName name="d">#REF!</definedName>
    <definedName name="dm">#REF!</definedName>
    <definedName name="dt">#REF!</definedName>
    <definedName name="eis">#REF!</definedName>
    <definedName name="ene">#REF!</definedName>
    <definedName name="ens">#REF!</definedName>
    <definedName name="epa">#REF!</definedName>
    <definedName name="eps">#REF!</definedName>
    <definedName name="First">#REF!</definedName>
    <definedName name="First_payment_due">#REF!</definedName>
    <definedName name="for">#REF!</definedName>
    <definedName name="giannhs">#REF!</definedName>
    <definedName name="il">#REF!</definedName>
    <definedName name="isf">#REF!</definedName>
    <definedName name="isk">#REF!</definedName>
    <definedName name="J">#REF!</definedName>
    <definedName name="K">#REF!</definedName>
    <definedName name="lmt">#REF!</definedName>
    <definedName name="ltd">#REF!</definedName>
    <definedName name="max">#REF!</definedName>
    <definedName name="maxp">#REF!</definedName>
    <definedName name="maxps">#REF!</definedName>
    <definedName name="mds">#REF!</definedName>
    <definedName name="med">#REF!</definedName>
    <definedName name="medp">#REF!</definedName>
    <definedName name="medps">#REF!</definedName>
    <definedName name="min">#REF!</definedName>
    <definedName name="minp">#REF!</definedName>
    <definedName name="minps">#REF!</definedName>
    <definedName name="MOD">#REF!</definedName>
    <definedName name="modsy">#REF!</definedName>
    <definedName name="Payments_per_year">#REF!</definedName>
    <definedName name="per">#REF!</definedName>
    <definedName name="perr">#REF!</definedName>
    <definedName name="Pmt_to_use">#REF!</definedName>
    <definedName name="pr">#REF!</definedName>
    <definedName name="Print_Area_MI">#REF!</definedName>
    <definedName name="psm">#REF!</definedName>
    <definedName name="pssssssss">#REF!</definedName>
    <definedName name="R_">#REF!</definedName>
    <definedName name="rmd">#REF!</definedName>
    <definedName name="rperiod">#REF!</definedName>
    <definedName name="se">#REF!</definedName>
    <definedName name="sep">'[5]pilot r'!#REF!</definedName>
    <definedName name="sq">'[5]pilot r'!$C$5</definedName>
    <definedName name="sqe">'[2]pilot r'!$C$67</definedName>
    <definedName name="t">'[3]ΔΙΑΝΟΜΗ ΚΕΡΔΩΝ'!$A$3</definedName>
    <definedName name="Term_in_years">#REF!</definedName>
    <definedName name="ΑΜ1">'[2]ΑΜΟΙΒΕΣ - ΜΟΝΙΜΟΙ'!$F$34</definedName>
    <definedName name="ΑΜ2">'[2]ΑΜΟΙΒΕΣ - ΕΠΟΧΙΑΚΟΙ - 8 ΜΗΝ'!$F$34</definedName>
    <definedName name="ΑΜ3">'[2]ΑΜΟΙΒΕΣ - ΕΠΟΧΙΑΚΟΙ - 4 ΜΗΝ'!$F$34</definedName>
    <definedName name="ΑΜ4">'[2]ΑΜΟΙΒΕΣ - ΜΑΘΗΤΕΣ ΣΧΟΛΩΝ'!$F$34</definedName>
    <definedName name="ΑΜ5">'[2]ΑΜΟΙΒΕΣ - ΕΠΟΧΙΑΚΟΙ spa'!$F$34</definedName>
    <definedName name="ΑΞΙΑ_ΤΗΣ_ΕΠΙΧΕΙΡΗΣΗΣ__ΜΙΝ">#REF!</definedName>
    <definedName name="ΑΠΑ1">'[7]ΛΜΟΣ ΕΚΜΕΤΑΛΛΕΥΣΗΣ'!$C$34</definedName>
    <definedName name="ΑΠΑ2">'[7]ΛΜΟΣ ΕΚΜΕΤΑΛΛΕΥΣΗΣ'!$D$34</definedName>
    <definedName name="ΑΠΑ3">'[7]ΛΜΟΣ ΕΚΜΕΤΑΛΛΕΥΣΗΣ'!$E$34</definedName>
    <definedName name="ΑΠΑ4">'[7]ΛΜΟΣ ΕΚΜΕΤΑΛΛΕΥΣΗΣ'!$F$34</definedName>
    <definedName name="ΑΠΑ5">'[7]ΛΜΟΣ ΕΚΜΕΤΑΛΛΕΥΣΗΣ'!$G$34</definedName>
    <definedName name="ΑΠΟΣΒ">'[2]ΑΠΟΣΒΕΣ'!$F$18</definedName>
    <definedName name="ΑΠΦ1">'[5]ΛΜΟΣ ΕΚΜΕΤΑΛΛΕΥΣΗΣ'!$C$38</definedName>
    <definedName name="ΑΠΦ2">'[7]ΛΜΟΣ ΕΚΜΕΤΑΛΛΕΥΣΗΣ'!$D$38</definedName>
    <definedName name="ΑΠΦ3">'[5]ΛΜΟΣ ΕΚΜΕΤΑΛΛΕΥΣΗΣ'!$E$38</definedName>
    <definedName name="ΑΠΦ4">'[5]ΛΜΟΣ ΕΚΜΕΤΑΛΛΕΥΣΗΣ'!$F$38</definedName>
    <definedName name="ΑΠΦ5">'[5]ΛΜΟΣ ΕΚΜΕΤΑΛΛΕΥΣΗΣ'!$G$38</definedName>
    <definedName name="δ">#REF!</definedName>
    <definedName name="ΔΑ">'[3]σελ 1,2,3,4,5,6,7,9,10,11'!$L$431</definedName>
    <definedName name="δδδδδ">#REF!</definedName>
    <definedName name="δνα1">#REF!</definedName>
    <definedName name="δνα10">#REF!</definedName>
    <definedName name="δνα11">#REF!</definedName>
    <definedName name="δνα12">#REF!</definedName>
    <definedName name="δνα2">#REF!</definedName>
    <definedName name="δνα3">#REF!</definedName>
    <definedName name="δνα4">#REF!</definedName>
    <definedName name="δνα5">#REF!</definedName>
    <definedName name="δνα6">#REF!</definedName>
    <definedName name="δνα7">#REF!</definedName>
    <definedName name="δνα8">#REF!</definedName>
    <definedName name="δνα9">#REF!</definedName>
    <definedName name="δνβ1">#REF!</definedName>
    <definedName name="δνβ10">#REF!</definedName>
    <definedName name="δνβ11">#REF!</definedName>
    <definedName name="δνβ12">#REF!</definedName>
    <definedName name="δνβ2">#REF!</definedName>
    <definedName name="δνβ3">#REF!</definedName>
    <definedName name="δνβ4">#REF!</definedName>
    <definedName name="δνβ5">#REF!</definedName>
    <definedName name="δνβ6">#REF!</definedName>
    <definedName name="δνβ7">#REF!</definedName>
    <definedName name="δνβ8">#REF!</definedName>
    <definedName name="δνβ9">#REF!</definedName>
    <definedName name="δνγ1">#REF!</definedName>
    <definedName name="δνγ10">#REF!</definedName>
    <definedName name="δνγ11">#REF!</definedName>
    <definedName name="δνγ12">#REF!</definedName>
    <definedName name="δνγ2">#REF!</definedName>
    <definedName name="δνγ3">#REF!</definedName>
    <definedName name="δνγ4">#REF!</definedName>
    <definedName name="δνγ5">#REF!</definedName>
    <definedName name="δνγ6">#REF!</definedName>
    <definedName name="δνγ7">#REF!</definedName>
    <definedName name="δνγ8">#REF!</definedName>
    <definedName name="δνγ9">#REF!</definedName>
    <definedName name="δνδ1">#REF!</definedName>
    <definedName name="δνδ10">#REF!</definedName>
    <definedName name="δνδ11">#REF!</definedName>
    <definedName name="δνδ12">#REF!</definedName>
    <definedName name="δνδ2">#REF!</definedName>
    <definedName name="δνδ3">#REF!</definedName>
    <definedName name="δνδ4">#REF!</definedName>
    <definedName name="δνδ5">#REF!</definedName>
    <definedName name="δνδ6">#REF!</definedName>
    <definedName name="δνδ7">#REF!</definedName>
    <definedName name="δνδ8">#REF!</definedName>
    <definedName name="δνδ9">#REF!</definedName>
    <definedName name="δνε1">#REF!</definedName>
    <definedName name="δνε10">#REF!</definedName>
    <definedName name="δνε11">#REF!</definedName>
    <definedName name="δνε12">#REF!</definedName>
    <definedName name="δνε2">#REF!</definedName>
    <definedName name="δνε3">#REF!</definedName>
    <definedName name="δνε4">#REF!</definedName>
    <definedName name="δνε5">#REF!</definedName>
    <definedName name="δνε6">#REF!</definedName>
    <definedName name="δνε7">#REF!</definedName>
    <definedName name="δνε8">#REF!</definedName>
    <definedName name="δνε9">#REF!</definedName>
    <definedName name="Δρχ">'[4]Sheet1'!#REF!</definedName>
    <definedName name="ΕΠ">'[3]σελ 1,2,3,4,5,6,7,9,10,11'!$L$440</definedName>
    <definedName name="ΕΠΙΤΟΚΙΟ_ΠΡΟΕΞΟΦΛΗΣΗΣ">#REF!</definedName>
    <definedName name="εσσ1">#REF!</definedName>
    <definedName name="εσσ2">#REF!</definedName>
    <definedName name="εσσ3">#REF!</definedName>
    <definedName name="εσσ4">#REF!</definedName>
    <definedName name="εσσ5">#REF!</definedName>
    <definedName name="ΕΤΗΣΙΑ_ΔΑΠΑΝΗ">#REF!</definedName>
    <definedName name="ΗΜ1">#REF!</definedName>
    <definedName name="ΗΜ2">#REF!</definedName>
    <definedName name="ΗΜ3">#REF!</definedName>
    <definedName name="ΗΜ4">#REF!</definedName>
    <definedName name="ΗΜ5">#REF!</definedName>
    <definedName name="ΙΣ">'[3]σελ 1,2,3,4,5,6,7,9,10,11'!$L$413</definedName>
    <definedName name="Κ1">'[2]ΣΥΝΟΛΙΚΟΣ ΠΙΝΑΚΑΣ ΕΣΟΔΩΝ'!$C$18</definedName>
    <definedName name="Κ2">'[2]ΣΥΝΟΛΙΚΟΣ ΠΙΝΑΚΑΣ ΕΣΟΔΩΝ'!$D$18</definedName>
    <definedName name="Κ3">'[2]ΣΥΝΟΛΙΚΟΣ ΠΙΝΑΚΑΣ ΕΣΟΔΩΝ'!$E$18</definedName>
    <definedName name="Κ4">'[2]ΣΥΝΟΛΙΚΟΣ ΠΙΝΑΚΑΣ ΕΣΟΔΩΝ'!$F$18</definedName>
    <definedName name="Κ5">'[2]ΣΥΝΟΛΙΚΟΣ ΠΙΝΑΚΑΣ ΕΣΟΔΩΝ'!$G$18</definedName>
    <definedName name="ΚΑ1">'[7]ΛΜΟΣ ΕΚΜΕΤΑΛΛΕΥΣΗΣ'!$C$42</definedName>
    <definedName name="ΚΑ2">'[7]ΛΜΟΣ ΕΚΜΕΤΑΛΛΕΥΣΗΣ'!$D$42</definedName>
    <definedName name="ΚΑ3">'[7]ΛΜΟΣ ΕΚΜΕΤΑΛΛΕΥΣΗΣ'!$E$42</definedName>
    <definedName name="ΚΑ4">'[7]ΛΜΟΣ ΕΚΜΕΤΑΛΛΕΥΣΗΣ'!$F$42</definedName>
    <definedName name="ΚΑ5">'[7]ΛΜΟΣ ΕΚΜΕΤΑΛΛΕΥΣΗΣ'!$G$42</definedName>
    <definedName name="ΚΛ">'[5]ΕΣΟΔΑ ΔΙΑΝΥΚΤ'!$AE$9</definedName>
    <definedName name="κν1">#REF!</definedName>
    <definedName name="κν2">#REF!</definedName>
    <definedName name="κν3">#REF!</definedName>
    <definedName name="κν4">#REF!</definedName>
    <definedName name="κν5">#REF!</definedName>
    <definedName name="ΚΥΛ1">'[2]ΕΣΟΔ ΕΣΤΙΑΣΗΣ'!$F$63</definedName>
    <definedName name="ΚΥΛ2">'[2]ΕΣΟΔ ΕΣΤΙΑΣΗΣ'!$I$63</definedName>
    <definedName name="ΚΥΛ3">'[2]ΕΣΟΔ ΕΣΤΙΑΣΗΣ'!$L$63</definedName>
    <definedName name="ΚΥΛ4">'[2]ΕΣΟΔ ΕΣΤΙΑΣΗΣ'!$O$63</definedName>
    <definedName name="ΚΥΛ5">'[2]ΕΣΟΔ ΕΣΤΙΑΣΗΣ'!$R$63</definedName>
    <definedName name="με1">'[3]ΓΕΝ ΠΙΝΑΚΑΣ ΑΜΟΙΒΩΝ'!$G$120</definedName>
    <definedName name="με2">'[3]ΓΕΝ ΠΙΝΑΚΑΣ ΑΜΟΙΒΩΝ'!$G$121</definedName>
    <definedName name="με3">'[3]ΓΕΝ ΠΙΝΑΚΑΣ ΑΜΟΙΒΩΝ'!$G$122</definedName>
    <definedName name="με4">'[3]ΓΕΝ ΠΙΝΑΚΑΣ ΑΜΟΙΒΩΝ'!$G$123</definedName>
    <definedName name="με5">'[3]ΓΕΝ ΠΙΝΑΚΑΣ ΑΜΟΙΒΩΝ'!$G$124</definedName>
    <definedName name="μερισμ">#REF!</definedName>
    <definedName name="ΜΕΣΗ_ΤΙΜΗ_ΑΞΙΑΣ_ΕΠΙΧΕΙΡΗΣΗΣ">#REF!</definedName>
    <definedName name="μισθ1">'[2]ΓΕΝ ΠΙΝΑΚΑΣ ΑΜΟΙΒΩΝ'!$C$106</definedName>
    <definedName name="μισθ2">'[2]ΓΕΝ ΠΙΝΑΚΑΣ ΑΜΟΙΒΩΝ'!$C$107</definedName>
    <definedName name="μισθ3">'[2]ΓΕΝ ΠΙΝΑΚΑΣ ΑΜΟΙΒΩΝ'!$C$108</definedName>
    <definedName name="μισθ4">'[2]ΓΕΝ ΠΙΝΑΚΑΣ ΑΜΟΙΒΩΝ'!$C$109</definedName>
    <definedName name="μισθ5">'[2]ΓΕΝ ΠΙΝΑΚΑΣ ΑΜΟΙΒΩΝ'!$C$110</definedName>
    <definedName name="μρ">#REF!</definedName>
    <definedName name="π">#REF!</definedName>
    <definedName name="ΠΔ">'[3]σελ 1,2,3,4,5,6,7,9,10,11'!$M$429</definedName>
    <definedName name="ΠΕ">'[3]σελ 1,2,3,4,5,6,7,9,10,11'!$M$438</definedName>
    <definedName name="πι">'[3]σελ 1,2,3,4,5,6,7,9,10,11'!$M$411</definedName>
    <definedName name="πλ1">#REF!</definedName>
    <definedName name="πλ2">#REF!</definedName>
    <definedName name="πλ3">#REF!</definedName>
    <definedName name="πλ4">#REF!</definedName>
    <definedName name="πλ5">#REF!</definedName>
    <definedName name="πλε1">#REF!</definedName>
    <definedName name="πλε2">#REF!</definedName>
    <definedName name="πλε3">#REF!</definedName>
    <definedName name="πλε4">#REF!</definedName>
    <definedName name="πλε5">#REF!</definedName>
    <definedName name="σνδα1">#REF!</definedName>
    <definedName name="σνδα10">#REF!</definedName>
    <definedName name="σνδα11">#REF!</definedName>
    <definedName name="σνδα12">#REF!</definedName>
    <definedName name="σνδα2">#REF!</definedName>
    <definedName name="σνδα3">#REF!</definedName>
    <definedName name="σνδα4">#REF!</definedName>
    <definedName name="σνδα5">#REF!</definedName>
    <definedName name="σνδα6">#REF!</definedName>
    <definedName name="σνδα7">#REF!</definedName>
    <definedName name="σνδα8">#REF!</definedName>
    <definedName name="σνδα9">#REF!</definedName>
    <definedName name="σνδβ1">#REF!</definedName>
    <definedName name="σνδβ10">#REF!</definedName>
    <definedName name="σνδβ11">#REF!</definedName>
    <definedName name="σνδβ12">#REF!</definedName>
    <definedName name="σνδβ2">#REF!</definedName>
    <definedName name="σνδβ3">#REF!</definedName>
    <definedName name="σνδβ4">#REF!</definedName>
    <definedName name="σνδβ5">#REF!</definedName>
    <definedName name="σνδβ6">#REF!</definedName>
    <definedName name="σνδβ7">#REF!</definedName>
    <definedName name="σνδβ8">#REF!</definedName>
    <definedName name="σνδβ9">#REF!</definedName>
    <definedName name="σνδγ1">#REF!</definedName>
    <definedName name="σνδγ10">#REF!</definedName>
    <definedName name="σνδγ11">#REF!</definedName>
    <definedName name="σνδγ12">#REF!</definedName>
    <definedName name="σνδγ2">#REF!</definedName>
    <definedName name="σνδγ3">#REF!</definedName>
    <definedName name="σνδγ4">#REF!</definedName>
    <definedName name="σνδγ5">#REF!</definedName>
    <definedName name="σνδγ6">#REF!</definedName>
    <definedName name="σνδγ7">#REF!</definedName>
    <definedName name="σνδγ8">#REF!</definedName>
    <definedName name="σνδγ9">#REF!</definedName>
    <definedName name="σνδδ1">#REF!</definedName>
    <definedName name="σνδδ10">#REF!</definedName>
    <definedName name="σνδδ11">#REF!</definedName>
    <definedName name="σνδδ12">#REF!</definedName>
    <definedName name="σνδδ2">#REF!</definedName>
    <definedName name="σνδδ3">#REF!</definedName>
    <definedName name="σνδδ4">#REF!</definedName>
    <definedName name="σνδδ5">#REF!</definedName>
    <definedName name="σνδδ6">#REF!</definedName>
    <definedName name="σνδδ7">#REF!</definedName>
    <definedName name="σνδδ8">#REF!</definedName>
    <definedName name="σνδδ9">#REF!</definedName>
    <definedName name="σνδε1">#REF!</definedName>
    <definedName name="σνδε10">#REF!</definedName>
    <definedName name="σνδε11">#REF!</definedName>
    <definedName name="σνδε12">#REF!</definedName>
    <definedName name="σνδε2">#REF!</definedName>
    <definedName name="σνδε3">#REF!</definedName>
    <definedName name="σνδε4">#REF!</definedName>
    <definedName name="σνδε5">#REF!</definedName>
    <definedName name="σνδε6">#REF!</definedName>
    <definedName name="σνδε7">#REF!</definedName>
    <definedName name="σνδε8">#REF!</definedName>
    <definedName name="σνδε9">#REF!</definedName>
    <definedName name="σπα1">'[3]ΑΛΛΕΣ ΠΗΓΕΣ spa'!$Q$68</definedName>
    <definedName name="σπα2">'[3]ΑΛΛΕΣ ΠΗΓΕΣ spa'!$Q$69</definedName>
    <definedName name="σπα3">'[3]ΑΛΛΕΣ ΠΗΓΕΣ spa'!$Q$70</definedName>
    <definedName name="σπα4">'[3]ΑΛΛΕΣ ΠΗΓΕΣ spa'!$Q$71</definedName>
    <definedName name="σπα5">'[3]ΑΛΛΕΣ ΠΗΓΕΣ spa'!$Q$72</definedName>
    <definedName name="σππ1">'[3]ΑΛΛΕΣ ΠΗΓΕΣ spa'!$Q$89</definedName>
    <definedName name="σππ2">'[3]ΑΛΛΕΣ ΠΗΓΕΣ spa'!$Q$90</definedName>
    <definedName name="σππ3">'[3]ΑΛΛΕΣ ΠΗΓΕΣ spa'!$Q$91</definedName>
    <definedName name="σππ4">'[3]ΑΛΛΕΣ ΠΗΓΕΣ spa'!$Q$92</definedName>
    <definedName name="σππ5">'[3]ΑΛΛΕΣ ΠΗΓΕΣ spa'!$Q$93</definedName>
    <definedName name="ΣΣΠ1">'[6]ΑΛΛΕΣ ΠΗΓΕΣ spa'!#REF!</definedName>
    <definedName name="ΣΣΠ10">'[6]ΑΛΛΕΣ ΠΗΓΕΣ spa'!#REF!</definedName>
    <definedName name="ΣΣΠ11">'[6]ΑΛΛΕΣ ΠΗΓΕΣ spa'!#REF!</definedName>
    <definedName name="ΣΣΠ12">'[6]ΑΛΛΕΣ ΠΗΓΕΣ spa'!#REF!</definedName>
    <definedName name="ΣΣΠ2">'[6]ΑΛΛΕΣ ΠΗΓΕΣ spa'!#REF!</definedName>
    <definedName name="ΣΣΠ3">'[6]ΑΛΛΕΣ ΠΗΓΕΣ spa'!#REF!</definedName>
    <definedName name="ΣΣΠ4">'[6]ΑΛΛΕΣ ΠΗΓΕΣ spa'!#REF!</definedName>
    <definedName name="ΣΣΠ5">'[6]ΑΛΛΕΣ ΠΗΓΕΣ spa'!#REF!</definedName>
    <definedName name="ΣΣΠ6">'[6]ΑΛΛΕΣ ΠΗΓΕΣ spa'!#REF!</definedName>
    <definedName name="ΣΣΠ7">'[6]ΑΛΛΕΣ ΠΗΓΕΣ spa'!#REF!</definedName>
    <definedName name="ΣΣΠ8">'[6]ΑΛΛΕΣ ΠΗΓΕΣ spa'!#REF!</definedName>
    <definedName name="ΣΣΠ9">'[6]ΑΛΛΕΣ ΠΗΓΕΣ spa'!#REF!</definedName>
    <definedName name="στοχσυν1">'[6]ΠΛΗΡΟΤΗΤ- ΔΥΝΑΜ - ΣΥΝΕΔΡ'!$B$92</definedName>
    <definedName name="στοχσυν2">'[6]ΠΛΗΡΟΤΗΤ- ΔΥΝΑΜ - ΣΥΝΕΔΡ'!$C$92</definedName>
    <definedName name="στοχσυν3">'[6]ΠΛΗΡΟΤΗΤ- ΔΥΝΑΜ - ΣΥΝΕΔΡ'!$D$92</definedName>
    <definedName name="στοχσυν4">'[6]ΠΛΗΡΟΤΗΤ- ΔΥΝΑΜ - ΣΥΝΕΔΡ'!$E$92</definedName>
    <definedName name="στοχσυν5">'[6]ΠΛΗΡΟΤΗΤ- ΔΥΝΑΜ - ΣΥΝΕΔΡ'!$F$92</definedName>
    <definedName name="συ">'[2]σελ.8 '!$L$25</definedName>
    <definedName name="συνεργ">'[2]σελ 1,2,3,4,5,6,7,9,10,11'!$L$304</definedName>
    <definedName name="συνμην">'[2]σελ 1,2,3,4,5,6,7,9,10,11'!$O$304</definedName>
    <definedName name="τ">'[2]ΔΙΑΝΟΜΗ ΚΕΡΔΩΝ'!$A$3</definedName>
    <definedName name="τ1">'[2]δανειο'!$H$75</definedName>
    <definedName name="τ2">'[2]δανειο'!$H$76</definedName>
    <definedName name="τ3">'[2]δανειο'!$H$77</definedName>
    <definedName name="τ4">'[2]δανειο'!$H$78</definedName>
    <definedName name="τ5">'[2]δανειο'!$H$79</definedName>
    <definedName name="τακτ">#REF!</definedName>
    <definedName name="τοκακεπ1">'[2]ΚΕΦ ΚΙΝ'!$B$24</definedName>
    <definedName name="τοκακεπ2">'[2]ΚΕΦ ΚΙΝ'!$B$25</definedName>
    <definedName name="τοκακεπ3">'[2]ΚΕΦ ΚΙΝ'!$B$26</definedName>
    <definedName name="ΤΠΧ">'[2]δανειο'!$E$17</definedName>
    <definedName name="φγ">'[3]ΣΥΝΟΛΙΚΟΣ ΠΙΝΑΚΑΣ ΕΣΟΔΩΝ'!$G$18</definedName>
    <definedName name="φδση">'[3]ΣΥΝΟΛΙΚΟΣ ΠΙΝΑΚΑΣ ΕΣΟΔΩΝ'!$F$18</definedName>
    <definedName name="φορ">#REF!</definedName>
  </definedNames>
  <calcPr fullCalcOnLoad="1"/>
</workbook>
</file>

<file path=xl/comments13.xml><?xml version="1.0" encoding="utf-8"?>
<comments xmlns="http://schemas.openxmlformats.org/spreadsheetml/2006/main">
  <authors>
    <author>Ικανοποιημένος χρήστης του MS Office</author>
  </authors>
  <commentList>
    <comment ref="D5" authorId="0">
      <text>
        <r>
          <rPr>
            <sz val="8"/>
            <rFont val="Tahoma"/>
            <family val="2"/>
          </rPr>
          <t>προσοχή συμπληρώνουμε τήν διάρκεια αποπληρωμής</t>
        </r>
      </text>
    </comment>
    <comment ref="D7" authorId="0">
      <text>
        <r>
          <rPr>
            <sz val="8"/>
            <rFont val="Tahoma"/>
            <family val="2"/>
          </rPr>
          <t>συμπληρώνουμε τήν περίοδο χάριτος</t>
        </r>
      </text>
    </comment>
    <comment ref="D38" authorId="0">
      <text>
        <r>
          <rPr>
            <sz val="8"/>
            <rFont val="Tahoma"/>
            <family val="2"/>
          </rPr>
          <t>προσοχή συμπληρώνουμε τήν διάρκεια αποπληρωμής</t>
        </r>
      </text>
    </comment>
    <comment ref="D40" authorId="0">
      <text>
        <r>
          <rPr>
            <sz val="8"/>
            <rFont val="Tahoma"/>
            <family val="2"/>
          </rPr>
          <t>συμπληρώνουμε τήν περίοδο χάριτος</t>
        </r>
      </text>
    </comment>
  </commentList>
</comments>
</file>

<file path=xl/sharedStrings.xml><?xml version="1.0" encoding="utf-8"?>
<sst xmlns="http://schemas.openxmlformats.org/spreadsheetml/2006/main" count="820" uniqueCount="358">
  <si>
    <t>Ημερομίσθια προσωπικού παραγωγής με το σύνολο των επιβαρύνσεών τους</t>
  </si>
  <si>
    <t>Μισθοί υπαλλήλων παραγωγής με το  σύνολο των επιβαρύνσεών τους</t>
  </si>
  <si>
    <t>ΕΤΗΣΙΕΣ ΑΠΑΙΤΗΣΕΙΣ ΣΕ ΚΕΦΑΛΑΙΟ ΚΙΝΗΣΗΣ</t>
  </si>
  <si>
    <t>Εργασίες απο τρίτους (facon) που συνδέονται με το επενδυτικό σχέδιο</t>
  </si>
  <si>
    <t>Εργασίες απο τρίτους (facon) που δεν  συνδέονται με το επενδυτικό σχέδιο</t>
  </si>
  <si>
    <t>Α. Ίδια Κεφάλαια</t>
  </si>
  <si>
    <t>Β. Δανειακά Κεφάλαια</t>
  </si>
  <si>
    <t>Γ. Επιχορήγηση Συμβατικής Επένδυσης</t>
  </si>
  <si>
    <t>Επιδότηση Χρηματοδοτικής Μίσθωσης</t>
  </si>
  <si>
    <t>ΣΤ. Σύνολο Ενισχυόμενου Κόστους Επένδυσης (ΣΤ = Δ + Ε)</t>
  </si>
  <si>
    <t xml:space="preserve">Ζ. Μη Ενισχυόμενο Κόστος Επένδυσης </t>
  </si>
  <si>
    <t>Ίδια Κεφάλαια</t>
  </si>
  <si>
    <t>Εξωτερική Χρηματοδότηση</t>
  </si>
  <si>
    <t>Η. Συνολικό Επιλέξιμο Κόστος Επένδυσης (Η = ΣΤ + Ζ)</t>
  </si>
  <si>
    <t xml:space="preserve">ΠΟΣΟ </t>
  </si>
  <si>
    <t>ΠΟΣΟΣΤΟ</t>
  </si>
  <si>
    <t>Δ. Σύνολο Ενισχυόμενου Κόστους Συμβατικής Επένδυσης 
(Δ = Α + Β + Γ)</t>
  </si>
  <si>
    <t>Σύνολο Ενοτήτων</t>
  </si>
  <si>
    <t>Α. ΑΡΧΙΚΗ ΕΠΕΝΔΥΣΗ ΓΙΑ ΕΝΙΣΧΥΣΕΙΣ ΠΕΡΙΦΕΡΕΙΑΚΟΥ ΧΑΡΑΚΤΗΡΑ</t>
  </si>
  <si>
    <t>ΚΤΗΡΙΑΚΑ - ΕΓΚΑΤΑΣΤΑΣΕΙΣ ΚΤΗΡΙΩΝ</t>
  </si>
  <si>
    <t>Συμβατική</t>
  </si>
  <si>
    <t>ΜΗΧΑΝΗΜΑΤΑ - ΛΟΙΠΟΣ ΜΗΧΑΝΟΛΟΓΙΚΟΣ ΕΞΟΠΛΙΣΜΟΣ</t>
  </si>
  <si>
    <t>Χρηματ. Μίσθωση</t>
  </si>
  <si>
    <t>Σύνολο</t>
  </si>
  <si>
    <t>ΤΕΧΝΙΚΕΣ ΕΓΚΑΤΑΣΤΑΣΕΙΣ</t>
  </si>
  <si>
    <t>ΜΕΤΑΦΟΡΙΚΑ ΜΕΣΑ</t>
  </si>
  <si>
    <t>ΕΠΙΠΛΑ ΚΑΙ ΛΟΙΠΟΣ ΕΞΟΠΛΙΣΜΟΣ</t>
  </si>
  <si>
    <t>ΣΥΝΟΛΟ Α</t>
  </si>
  <si>
    <t xml:space="preserve">Β. ΣΥΜΒΟΥΛΕΥΤΙΚΕΣ ΥΠΗΡΕΣΙΕΣ ΠΡΟΣ ΜΜΕ </t>
  </si>
  <si>
    <t>ΔΑΠΑΝΕΣ ΜΕΛΕΤΩΝ ΚΑΙ ΑΜΟΙΒΕΣ ΣΥΜΒΟΥΛΩΝ ΓΙΑ ΤΗΝ ΠΑΡΑΚΟΛΟΥΘΗΣΗ ΤΟΥ ΕΠΕΝΔΥΤΙΚΟΥ ΣΧΕΔΙΟΥ του άρθρο 3 παρ 2 θ του Ν. 3908/2011 (μόνο για ΜΜΕ)</t>
  </si>
  <si>
    <t>ΑΛΛΑ ΑΥΛΑ ΠΕΡΙΟΥΣΙΑΚΑ ΣΤΟΙΧΕΙΑ ΠΟΥ ΣΥΝΔΕΟΝΤΑ ΜΕ ΣΥΜΒΟΥΛΕΥΤΙΚΕΣ ΥΠΗΡΕΣΙΕΣ του άρθρο 3 παρ 1β Ν. 3908/2011 (μόνο για ΜΜΕ)</t>
  </si>
  <si>
    <t>ΣΥΝΟΛΟ Β</t>
  </si>
  <si>
    <t xml:space="preserve">Γ. ΣΧΕΔΙΑ ΕΡΕΥΝΑΣ ΚΑΙ ΑΝΑΠΤΥΞΗΣ </t>
  </si>
  <si>
    <t>ΚΤΗΡΙΑΚΑ – ΕΓΚΑΤΑΣΤΑΣΕΙΣ ΚΤΗΡΙΩΝ</t>
  </si>
  <si>
    <t>ΔΑΠΑΝΕΣ ΠΡΟΣΩΠΙΚΟΥ</t>
  </si>
  <si>
    <t>ΑΥΛΕΣ ΔΑΠΑΝΕΣ ΠΟΥ ΣΧΕΤΙΖΟΝΤΑΙ ΜΕ ΤΗΝ ΕΡΕΥΝΗΤΙΚΗ ΔΡΑΣΤΗΡΙΟΤΗΤΑ</t>
  </si>
  <si>
    <t>ΣΥΝΟΛΟ Γ</t>
  </si>
  <si>
    <t xml:space="preserve">Δ. ΔΑΠΑΝΕΣ ΔΙΚΑΙΩΜΑΤΩΝ ΒΙΟΜΗΧΑΝΙΚΗΣ ΙΔΙΟΚΤΗΣΙΑΣ. </t>
  </si>
  <si>
    <t>ΔΑΠΑΝΕΣ ΓΙΑ ΤΗΝ ΑΠΟΚΤΗΣΗ ΚΑΙ ΕΠΙΚΥΡΩΣΗ ΔΙΠΛΩΜΑΤΩΝ ΕΥΡΙΣΥΤΕΧΝΙΑΣ ΚΑΙ ΑΛΛΩΝ ΔΙΚΑΙΩΜΤΩΝ ΒΙΟΜΗΧΑΝΙΚΗΣ ΙΔΙΟΚΤΗΣΙΑΣ (μόνο για ΜΜΕ)</t>
  </si>
  <si>
    <t>ΣΥΝΟΛΟ Δ</t>
  </si>
  <si>
    <t>Επιλέξιμο Κόστος</t>
  </si>
  <si>
    <t>Ενισχυόμενο Κόστος</t>
  </si>
  <si>
    <t>ΣΥΝΟΛΟ ΚΟΣΤΟΥΣ ΕΠΕΝΔΥΣΗΣ (Α+Β+Γ+Δ)</t>
  </si>
  <si>
    <t xml:space="preserve">         ΑΝΑΛΥΣΗ ΠΡΟΫΠΟΛΟΓΙΣΜΟΥ ΤΟΥ ΕΠΕΝΔΥΤΙΚΟΥ ΣΧΕΔΙΟΥ</t>
  </si>
  <si>
    <t xml:space="preserve">        ΑΝΑΛΥΣΗ ΧΡΗΜΑΤΟΔΟΤΙΚΟΥ ΣΧΗΜΑΤΟΣ</t>
  </si>
  <si>
    <t>1ο ΕΤΟΣ</t>
  </si>
  <si>
    <t>2ο ΕΤΟΣ</t>
  </si>
  <si>
    <t>Ημέρες εργασίας</t>
  </si>
  <si>
    <t>Συνολικές βάρδιες</t>
  </si>
  <si>
    <t>Διάρκεια βάρδιας</t>
  </si>
  <si>
    <t>Συνολικές ώρες λειτουργίας</t>
  </si>
  <si>
    <t>Βαθμός απασχόλησης δυναμικότητας μονάδος (%)</t>
  </si>
  <si>
    <t>3ο ΕΤΟΣ</t>
  </si>
  <si>
    <t>4ο ΕΤΟΣ</t>
  </si>
  <si>
    <t>5ο ΕΤΟΣ</t>
  </si>
  <si>
    <r>
      <t xml:space="preserve">ΥΦΙΣΤΑΜΕΝΗ ΚΑΤΑΣΤΑΣΗ ΛΕΙΤΟΥΡΓΙΑΣ 
</t>
    </r>
    <r>
      <rPr>
        <sz val="8.5"/>
        <color indexed="63"/>
        <rFont val="Tahoma"/>
        <family val="2"/>
      </rPr>
      <t>(πριν την επένδυση)</t>
    </r>
  </si>
  <si>
    <t>6ο ΕΤΟΣ</t>
  </si>
  <si>
    <t>7ο ΕΤΟΣ</t>
  </si>
  <si>
    <t>8ο ΕΤΟΣ</t>
  </si>
  <si>
    <t>9ο ΕΤΟΣ</t>
  </si>
  <si>
    <t>10ο ΕΤΟΣ</t>
  </si>
  <si>
    <t>ΜΟΝΑΔΑ ΜΕΤΡΗΣΗΣ</t>
  </si>
  <si>
    <t>ΗΜΕΡΕΣ</t>
  </si>
  <si>
    <t>ΒΑΡΔΙΕΣ</t>
  </si>
  <si>
    <t>ΩΡΕΣ</t>
  </si>
  <si>
    <t xml:space="preserve">Ονομαστική Ετήσια Παραγωγική Δυναμικότητα </t>
  </si>
  <si>
    <t xml:space="preserve">Ονομαστική Ωριαία Παραγωγική Δυναμικότητα </t>
  </si>
  <si>
    <t xml:space="preserve">Πραγματική Ετήσια Παραγωγική Δυναμικότητα </t>
  </si>
  <si>
    <t>1ο έτος</t>
  </si>
  <si>
    <t>2ο έτος</t>
  </si>
  <si>
    <t>3ο έτος</t>
  </si>
  <si>
    <t>4ο έτος</t>
  </si>
  <si>
    <t>5ο έτος</t>
  </si>
  <si>
    <t xml:space="preserve">ΠΩΛΗΣΕΙΣ ΕΣΩΤΕΡΙΚΟΥ </t>
  </si>
  <si>
    <t>ΠΩΛΗΣΕΙΣ ΕΞΩΤΕΡΙΚΟΥ</t>
  </si>
  <si>
    <t>α' ύλη α)</t>
  </si>
  <si>
    <t>α' ύλη β)</t>
  </si>
  <si>
    <t>α' ύλη γ)</t>
  </si>
  <si>
    <t>ΤΙΜΗ ΜΟΝΑΔΑΣ (€)</t>
  </si>
  <si>
    <t>Ηλεκτρική ενέργεια</t>
  </si>
  <si>
    <t>Μαζούτ Νο 1</t>
  </si>
  <si>
    <t>Μαζούτ Νο 3</t>
  </si>
  <si>
    <t>Ντήζελ</t>
  </si>
  <si>
    <t>Υγραέριο (LPG)</t>
  </si>
  <si>
    <t>Φυσικό αέριο</t>
  </si>
  <si>
    <t>Άλλο καύσιμο (να περιγραφεί)</t>
  </si>
  <si>
    <t>ΠΟΣΟΤΗΤΑ</t>
  </si>
  <si>
    <t>ΑΞΙΑ (€)</t>
  </si>
  <si>
    <t>Έξοδα συντήρησης</t>
  </si>
  <si>
    <t>Ασφάλιστρα Παγίων</t>
  </si>
  <si>
    <t>Δαπάνες φύλαξης (security)</t>
  </si>
  <si>
    <t>Τέλη &amp; Δημοτικοί φόροι</t>
  </si>
  <si>
    <t>Α ΥΛΕΣ</t>
  </si>
  <si>
    <t>Β ΥΛΕΣ &amp; ΥΛΙΚΑ ΣΥΣΚΕΥΑΣΙΑΣ</t>
  </si>
  <si>
    <t>ΛΟΙΠΑ ΕΞΟΔΑ</t>
  </si>
  <si>
    <t>ΕΝΕΡΓΕΙΑ: Εξοδα κίνησης - λειτουργίας εργοστασίου (ηλεκτρ. ενέργεια, υγρά καύσιμα, φυσικό αέριο,  κλπ.)</t>
  </si>
  <si>
    <t>Μισθώματα - Ενοίκια</t>
  </si>
  <si>
    <t>1ο Ετος</t>
  </si>
  <si>
    <t>2ο Ετος</t>
  </si>
  <si>
    <t>3ο Ετος</t>
  </si>
  <si>
    <t>4ο Ετος</t>
  </si>
  <si>
    <t>5ο Ετος</t>
  </si>
  <si>
    <t>6ο Ετος</t>
  </si>
  <si>
    <t>7ο Ετος</t>
  </si>
  <si>
    <t>8ο Ετος</t>
  </si>
  <si>
    <t>9ο Ετος</t>
  </si>
  <si>
    <t>10ο Ετος</t>
  </si>
  <si>
    <t>(1) Αποθέματα πρώτων και βοηθητικών υλών</t>
  </si>
  <si>
    <t>(2) Αποθέματα ημιετοίμων</t>
  </si>
  <si>
    <t>(3) Αποθέματα ετοίμων</t>
  </si>
  <si>
    <t>(4) Πιστώσεις προς πελατεία  
(ανοικτός λογαριασμός &amp; επιταγές κλπ)</t>
  </si>
  <si>
    <t>(5) Αναγκαία διαθέσιμα</t>
  </si>
  <si>
    <t>Επιτόκιο</t>
  </si>
  <si>
    <t>ΗΜΕΡΕΣ ΔΕΣΜΕΥΣΗΣ</t>
  </si>
  <si>
    <t>ΥΨΟΣ ΔΑΝΕΙΟΥ</t>
  </si>
  <si>
    <t>ΕΠΙΤΟΚΙΟ</t>
  </si>
  <si>
    <t xml:space="preserve"> ΔΙΑΡΚΕΙΑ ΔΑΝΕΙΟΥ</t>
  </si>
  <si>
    <t>ΠΕΡΙΟΔΟΣ ΧΑΡΙΤΟΣ</t>
  </si>
  <si>
    <t xml:space="preserve">ΠΡΟΒΛΕΠΟΜΕΝΟ ΠΟΣΟ  ΠΛΗΡΩΜΗΣ ΤΟΚΩΝ ΠΕΡ. ΧΑΡΙΤΟΣ </t>
  </si>
  <si>
    <t xml:space="preserve">  </t>
  </si>
  <si>
    <t>ΥΨΟΣ ΤΟΚΟΧΡΕΟΛΥΤΙΚΗΣ ΔΟΣΗΣ</t>
  </si>
  <si>
    <t xml:space="preserve">ΤΟΚΟΣ </t>
  </si>
  <si>
    <t>ΧΡΕΟΛΥΣΙΟ</t>
  </si>
  <si>
    <t>ΥΠΟΛΟΙΠΟ ΚΕΦΑΛΑΙΟΥ</t>
  </si>
  <si>
    <t>ΣΥΝΟΛΟ</t>
  </si>
  <si>
    <t>ΕΠΙΛΕΞΙΜΟ ΚΟΣΤΟΣ ΣΤΟ ΣΥΝΟΛΟ ΕΝΟΤΗΤΩΝ</t>
  </si>
  <si>
    <t>ΣΥΝΤΕΛΕΣΤΗΣ ΑΠΟΣΒΕΣΗΣ (%)</t>
  </si>
  <si>
    <t xml:space="preserve">ΣΥΝΟΛΟ ΚΥΚΛΟΥ ΕΡΓΑΣΙΩΝ </t>
  </si>
  <si>
    <t>ΜΙΚΤΟ ΚΕΡΔΟΣ ΕΚΜΕΤΑΛΛΕΥΣΗΣ</t>
  </si>
  <si>
    <t xml:space="preserve">Μείον : Εξοδα Διοίκησης </t>
  </si>
  <si>
    <t>ΛΕΙΤΟΥΡΓΙΚΟ ΑΠΟΤΕΛΕΣΜΑ</t>
  </si>
  <si>
    <t>Μειον : Λοιπές δαπάνες</t>
  </si>
  <si>
    <t>Μείον : τόκοι μακροπρόθεσμων δανείων επένδυσης</t>
  </si>
  <si>
    <t xml:space="preserve">ΑΠΟΤΕΛΕΣΜΑΤΑ ΠΡΟ ΑΠΟΣΒΕΣΕΩΝ &amp; ΦΟΡΩΝ </t>
  </si>
  <si>
    <t>Μείον : Αποσβέσεις (συνολικές)</t>
  </si>
  <si>
    <t>ΑΠΟΤΕΛΕΣΜΑ ΠΡΟ ΦΟΡΩΝ</t>
  </si>
  <si>
    <t>Μείον: Φόρος εισοδήματος</t>
  </si>
  <si>
    <t xml:space="preserve">ΚΑΘΑΡΟ ΑΠΟΤΕΛΕΣΜΑ </t>
  </si>
  <si>
    <t xml:space="preserve">ΜΕΤΑ ΤΗΝ ΕΠΕΝΔΥΣΗ </t>
  </si>
  <si>
    <t>ΕΙΣΡΟΕΣ (Α1)</t>
  </si>
  <si>
    <t>ΕΚΡΟΕΣ (Β1)</t>
  </si>
  <si>
    <t>Δαπάνες επένδυσης</t>
  </si>
  <si>
    <t>ΤΑΜΕΙΑΚΕΣ ΡΟΕΣ (Γ1=Α1-Β1)</t>
  </si>
  <si>
    <t>ΚΑΤΑΣΚΕΥΑΣΤΙΚΗ ΠΕΡΙΟΔΟΣ</t>
  </si>
  <si>
    <t>Σύνολο (Α1)</t>
  </si>
  <si>
    <t>Σύνολο (Β1)</t>
  </si>
  <si>
    <t>IRR:</t>
  </si>
  <si>
    <t xml:space="preserve">Τόκοι βραχυπρόθεσμου δανεισμού </t>
  </si>
  <si>
    <t>Ιδια Κεφάλαια</t>
  </si>
  <si>
    <t>ΚΥΚΛΟΣ ΕΡΓΑΣΙΩΝ</t>
  </si>
  <si>
    <t>Πλέον : επιδότηση leasing επενδυτικού σχεδίου</t>
  </si>
  <si>
    <t>Δαπάνες δικαιωμάτων (τεχνογνωσία κλπ)</t>
  </si>
  <si>
    <t xml:space="preserve">ΠΡΟΒΛΕΠΟΜΕΝΟ ΠΟΣΟ  ΚΕΦΑΛΑΙΟΠΟΙΗΣΗΣ  ΤΟΚΩΝ ΠΕΡ. ΧΑΡΙΤΟΣ </t>
  </si>
  <si>
    <t xml:space="preserve">Α/Α ΔΟΣΗΣ ΑΠΟΠΛΗΡΩΜΗΣ </t>
  </si>
  <si>
    <t xml:space="preserve">ΔΑΝΕΙΟ ΜΕ ΚΕΦΑΛΟΠΟΙΗΣΗ ΤΟΚΩΝ ΟΕΡΙΌΔΟΥ ΧΑΡΙΥΟΣ </t>
  </si>
  <si>
    <t xml:space="preserve">1η Δόση </t>
  </si>
  <si>
    <t xml:space="preserve">2η Δόση </t>
  </si>
  <si>
    <t xml:space="preserve">3η Δόση </t>
  </si>
  <si>
    <t xml:space="preserve">4η Δόση </t>
  </si>
  <si>
    <t xml:space="preserve">5η Δόση </t>
  </si>
  <si>
    <t xml:space="preserve">6η Δόση </t>
  </si>
  <si>
    <t xml:space="preserve">7η Δόση </t>
  </si>
  <si>
    <t xml:space="preserve">8η Δόση </t>
  </si>
  <si>
    <t xml:space="preserve">9η Δόση </t>
  </si>
  <si>
    <t xml:space="preserve">10η Δόση </t>
  </si>
  <si>
    <t xml:space="preserve">11η Δόση </t>
  </si>
  <si>
    <t xml:space="preserve">12η Δόση </t>
  </si>
  <si>
    <t xml:space="preserve">13η Δόση </t>
  </si>
  <si>
    <t xml:space="preserve">14η Δόση </t>
  </si>
  <si>
    <t xml:space="preserve">15η Δόση </t>
  </si>
  <si>
    <t xml:space="preserve"> ΕΤΗ</t>
  </si>
  <si>
    <t>ΤΡΟΠΟΣ ΕΞΟΦΛΗΣΗΣ(αριθμός δόσεων ανά έτος)</t>
  </si>
  <si>
    <t xml:space="preserve">Σταθερό Χρεολύσιο </t>
  </si>
  <si>
    <t>ΥΨΟΣ ΧΡΕΟΛΥΤΙΚΗΣ ΔΟΣΗΣ</t>
  </si>
  <si>
    <t xml:space="preserve">ΧΡΕΟΛΥΣΙΟ </t>
  </si>
  <si>
    <t xml:space="preserve">ΤΟΚΟΧΡΕΟΛΥΣΙΟ </t>
  </si>
  <si>
    <t xml:space="preserve">ΕΤΗΣΙΑ ΠΟΣΑ ΑΠΟΠΛΗΡΩΜΗΣ ΕΠΕΝΔΥΤΙΚΟΥ ΔΑΝΕΙΟΥ  </t>
  </si>
  <si>
    <t>ΠΟΣΟ LEASING</t>
  </si>
  <si>
    <t>ΕΠΙΔΟΤΗΣΗ ΧΡΗΜΑΤΟΔΟΤΙΚΗΣ ΜΙΣΘΩΣΗΣ</t>
  </si>
  <si>
    <t>ΑΡΙΘΜΟΣ ΔΟΣΕΩΝ ΕΤΗΣΙΩΣ</t>
  </si>
  <si>
    <t>Μείον : ετήσια μισθώματα leasing επενδυτικού σχεδίου</t>
  </si>
  <si>
    <t xml:space="preserve">Πλέον: Διάφορα έσοδα </t>
  </si>
  <si>
    <t>Ξένα Κεφάλαια  (βραχυπρόθεσμο δάνειο)</t>
  </si>
  <si>
    <t>Μείον : τόκοι βραχυπροθέσμων δανείων κεφαλαίου κίνησης</t>
  </si>
  <si>
    <t xml:space="preserve">ΔΑΝΕΙΟ ΜΕ ΚΕΦΑΛΟΠΟΙΗΣΗ ΤΟΚΩΝ ΠΕΡΙΟΔΟΥ ΧΑΡΙΤΟΣ </t>
  </si>
  <si>
    <t>ΣΥΝΟΛΟ ΑΠΟΣΒΕΣΕΩΝ ΠΑΓΙΩΝ ΕΠΕΝΔΥΤΙΚΟΥ ΣΧΕΔΙΟΥ</t>
  </si>
  <si>
    <t>Δαπάνες κεφαλαίου κίνησης</t>
  </si>
  <si>
    <t>ΚΤΙΡΙΑΚΑ – ΕΓΚΑΤΑΣΤΑΣΕΙΣ ΚΤΙΡΙΩΝ</t>
  </si>
  <si>
    <t>ΑΠΟΤΕΛΕΣΜΑΤΑ ΠΡΟ ΑΠΟΣΒΕΣΕΩΝ, ΤΟΚΩΝ ΚΑΙ ΦΟΡΩΝ (συμπεριλαμβανομένων μισθωμάτων leasing)</t>
  </si>
  <si>
    <t xml:space="preserve">Μείον : Εξοδα Διάθεσης </t>
  </si>
  <si>
    <t>1ο ΕΤΟΣ *</t>
  </si>
  <si>
    <t xml:space="preserve"> για ΟΕ &amp; ΕΕ</t>
  </si>
  <si>
    <t>Το ποσοστό είναι ενδεικτικό</t>
  </si>
  <si>
    <t>ΚΕΡΔΗ ΠΡΟ ΦΟΡΩΝ</t>
  </si>
  <si>
    <t>ΥΠΟΛΟΙΠΟ ΦΟΡΟΛΟΓΗΜΕΝΩΝ ΚΕΡΔΩΝ ΠΡΟΗΓΟΥΜΕΝΩΝ ΧΡΗΣΕΩΝ</t>
  </si>
  <si>
    <t>ΣΥΝΟΛΟ ΚΕΡΔΩΝ ΠΡΟΣ ΔΙΑΝΟΜΗ</t>
  </si>
  <si>
    <t>ΥΠΟΛΟΙΠΟ ΚΕΡΔΩΝ ΠΡΟΣ ΔΙΑΘΕΣΗ</t>
  </si>
  <si>
    <t>ΕΚΤΑΚΤΑ ΑΠΟΘΕΜΑΤΙΚΑ</t>
  </si>
  <si>
    <t>ΑΜΟΙΒΕΣ Δ/Σ</t>
  </si>
  <si>
    <t>ΥΠΟΛΟΙΠΟ ΚΕΡΔΩΝ ΕΙΣ ΝΕΟ</t>
  </si>
  <si>
    <t>ΜΕΙΟΝ: ΦΟΡΟΣ ΕΙΣΟΔΗΜΑΤΟΣ ΧΡΗΣΗΣ *</t>
  </si>
  <si>
    <t>ΤΑΚΤΙΚΟ ΑΠΟΘΕΜΑΤΙΚΟ **</t>
  </si>
  <si>
    <t>** Τακτικό αποθεματικό:</t>
  </si>
  <si>
    <t>ΜΕΡΙΣΜΑΤΑ ΠΛΗΡΩΤΕΑ ***</t>
  </si>
  <si>
    <t>***  Μερίσματα πληρωτέα:</t>
  </si>
  <si>
    <r>
      <rPr>
        <b/>
        <sz val="10"/>
        <rFont val="Tahoma"/>
        <family val="2"/>
      </rPr>
      <t xml:space="preserve">(i) </t>
    </r>
    <r>
      <rPr>
        <sz val="10"/>
        <rFont val="Tahoma"/>
        <family val="2"/>
      </rPr>
      <t>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"Κόστος - Χρηματοδοτικό Σχήμα" και ειδικότερα στην καρτέλα 6 "Χρηματοδοτικό Σχήμα".</t>
    </r>
  </si>
  <si>
    <t>E. Ενισχυόμενο Κόστος Επένδυσης με Χρηματοδοτική Μίσθωση (Leasing)</t>
  </si>
  <si>
    <r>
      <rPr>
        <b/>
        <sz val="10"/>
        <rFont val="Tahoma"/>
        <family val="2"/>
      </rPr>
      <t>(i)</t>
    </r>
    <r>
      <rPr>
        <sz val="10"/>
        <rFont val="Tahoma"/>
        <family val="2"/>
      </rPr>
      <t xml:space="preserve"> Ο </t>
    </r>
    <r>
      <rPr>
        <b/>
        <sz val="10"/>
        <rFont val="Tahoma"/>
        <family val="2"/>
      </rPr>
      <t xml:space="preserve">βαθμός απασχόλησης </t>
    </r>
    <r>
      <rPr>
        <sz val="10"/>
        <rFont val="Tahoma"/>
        <family val="2"/>
      </rPr>
      <t>υπολογίζεται ως εξής: αριθμητής είναι η Πραγματική Ετήσια παραγωγική δυναμικότητα της μονάδας της επένδυσης και παρονομαστής η Ονομαστική Ετήσια παραγωγική δυναμικότητα.</t>
    </r>
  </si>
  <si>
    <r>
      <rPr>
        <b/>
        <sz val="10"/>
        <rFont val="Tahoma"/>
        <family val="2"/>
      </rPr>
      <t>(ii)</t>
    </r>
    <r>
      <rPr>
        <sz val="10"/>
        <rFont val="Tahoma"/>
        <family val="2"/>
      </rPr>
      <t xml:space="preserve"> Στην ονομαστική ωριαία παραγωγική δυναμικότητα θα πρέπει απαραιτήτως να προσδιοριστεί η μονάδα μέτρησης.</t>
    </r>
  </si>
  <si>
    <t>Άλλα έξοδα (όπως αναλύονται στην οικονομοτεχνική μελέτη)</t>
  </si>
  <si>
    <r>
      <rPr>
        <b/>
        <sz val="10"/>
        <rFont val="Tahoma"/>
        <family val="2"/>
      </rPr>
      <t xml:space="preserve">Ενδεικτίκα άλλα έξοδα: </t>
    </r>
    <r>
      <rPr>
        <sz val="10"/>
        <rFont val="Tahoma"/>
        <family val="2"/>
      </rPr>
      <t>(π.χ. Τηλεπικοινωνίες, Ασφάλιστρα Εμπορευμάτων, Βιομηχανικό Νερό, κλπ.)</t>
    </r>
  </si>
  <si>
    <t xml:space="preserve"> - Μείον Πιστώσεις Προμήθειας 
   πρώτων υλών κλπ   </t>
  </si>
  <si>
    <t>Μείον : Κόστος παραγωγής</t>
  </si>
  <si>
    <t>Μείον :  Έξοδα Έρευνας &amp; Ανάπτυξης</t>
  </si>
  <si>
    <t>Φόρος :      για ΑΕ &amp; ΕΠΕ</t>
  </si>
  <si>
    <t>ΤΟΚΟΧΡΕΟΛΥΣΙΟ</t>
  </si>
  <si>
    <t>Στις προβλέψεις δεκαετίας ως "1ο έτος" νοείται το πρώτο έτος λειτουργίας της επιχείρησης (φορέα της επένδυσης) μετά την ολοκλήρωση του επενδυτικού σχεδίου.</t>
  </si>
  <si>
    <t xml:space="preserve">ΕΤΗΣΙΑ ΜΕΤΑΒΟΛΗ </t>
  </si>
  <si>
    <r>
      <rPr>
        <b/>
        <sz val="10"/>
        <rFont val="Tahoma"/>
        <family val="2"/>
      </rPr>
      <t>(i) 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δανείου.</t>
    </r>
  </si>
  <si>
    <t>ΔΙΑΡΚΕΙΑ ΣΥΜΒΑΣΗΣ LEASING (ΣΕ ΕΤΗ)</t>
  </si>
  <si>
    <t>Το παρόν αρχείο αποτελεί ένα γενικό υπόδειγμα και δεν  καλύπτει όλες τις πιθανές περιπτώσεις επενδυτικών σχεδίων. Ο φορέας θα πρέπει να το αναπροσαρμόζει ανάλογα στις ιδιαιτερότητες του επενδυτικού σχεδίου.</t>
  </si>
  <si>
    <t>Οι τιμές στα πεδία που είναι χρωματισμένα γκρι υπολογίζονται αυτόματα με συναρτήσεις, ενώ τα υπόλοιπα πεδία προβλέπεται να συμπληρωθούν από το φορέα.</t>
  </si>
  <si>
    <t xml:space="preserve">Σταθερό Τοκοχρεολύσιο </t>
  </si>
  <si>
    <t>Σωρευτικό ΧΡΕΟΛΥΣΙΟ</t>
  </si>
  <si>
    <t xml:space="preserve">ΠΟΣΟ ΔΟΣΗΣ </t>
  </si>
  <si>
    <t>ΣΥΝΟΛΙΚΟ ΠΟΣΟ ΛΟΓΙΖΟΜΕΝΩΝ ΔΟΣΕΩΝ ΕΤΗΣΙΩΣ</t>
  </si>
  <si>
    <t>ΠΟΣΟ ΕΤΗΣΙΟΥ ΜΙΣΘΩΜΑΤΟΣ ΠΟΥ ΑΦΟΡΑ ΤΗΝ ΕΞΟΦΛΗΣΗ ΤΗΣ ΑΞΙΑΣ ΚΤΗΣΗΣ 
(ΧΡΕΟΛΥΣΙΟ)</t>
  </si>
  <si>
    <t>Μέλος / Επιχείρηση 1</t>
  </si>
  <si>
    <t>Μέλος / Επιχείρηση 2</t>
  </si>
  <si>
    <t>Μέλος / Επιχείρηση 3</t>
  </si>
  <si>
    <t>Μέλος / Επιχείρηση 4</t>
  </si>
  <si>
    <t>Μέλος / Επιχείρηση 5</t>
  </si>
  <si>
    <t>Μέλος / Επιχείρηση …..</t>
  </si>
  <si>
    <t>Ποσοστό Συμμετοχής του Μέλους/Επιχειρησης στο κόστος του 
Επενδυτικού Σχεδίου</t>
  </si>
  <si>
    <t>ΥΦΙΣΤΑΜΕΝΟΣ Κ.Ε. ΤΩΝ ΜΕΛΩΝ/ΕΠΙΧΕΙΡΗΣΕΩΝ ΤΗΣ ΚΟΙΝΟΠΡΑΞΙΑΣ (3ετίας)</t>
  </si>
  <si>
    <t>ΣΥΝΟΛΟ ΚΥΚΛΟΥ ΕΡΓΑΣΙΩΝ ΜΕΛΩΝ/ΕΠΙΧΕΙΡΗΣΕΩΝ ΤΗΣ ΚΟΙΝΟΠΡΑΞΙΑΣ</t>
  </si>
  <si>
    <t>Σταθμισμένος Μ.Ο. 3ετίας</t>
  </si>
  <si>
    <t>Μέσος Όρος (Μ.Ο.) 3ετίας</t>
  </si>
  <si>
    <t>Επιχείρηση (ΦΟΡΕΑΣ)</t>
  </si>
  <si>
    <t>ΠΡΟΪΟΝ/ΥΠΗΡΕΣΙΑ</t>
  </si>
  <si>
    <t>……………………………..</t>
  </si>
  <si>
    <t xml:space="preserve">ΠΩΛΗΣΕΙΣ ΚΟΙΝΟΠΡΑΞΙΑΣ - ΟΦΕΛΟΣ ΜΕΛΩΝ 
από ΠΡΟΪΟΝΤΑ ή ΥΠΗΡΕΣΙΕΣ  
που σχετίζονται με το σχήμα Συνέργειας και Δικτύωσης </t>
  </si>
  <si>
    <t xml:space="preserve">ΚΥΚΛΟΣ ΕΡΓΑΣΙΩΝ ΚΟΙΝΟΠΡΑΞΙΑΣ - ΟΦΕΛΟΣ ΜΕΛΩΝ 
από ΠΡΟΪΟΝΤΑ ή ΥΠΗΡΕΣΙΕΣ  
που σχετίζονται με το σχήμα Συνέργειας και Δικτύωσης </t>
  </si>
  <si>
    <t>ΠΡΟΒΛΕΠΟΜΕΝΕΣ ΠΟΣΟΤΙΚΕΣ 
ΑΝΑΛΩΣΕΙΣ ΒΑΣΙΚΩΝ Α ΥΛΩΝ 
της Κοινοπραξίας</t>
  </si>
  <si>
    <t>Οι αναλώσεις Α' υλών αφορούν αποκλειστικά την Κοινοπραξία, ή την εταιρεία που ιδρύεται από τις συνεργαζόμενες επιχειρήσεις για την υλοποίηση της επένδυσης.</t>
  </si>
  <si>
    <t xml:space="preserve">Δεν αφορούν τις αναλώσεις Α' υλών των μελών της Κοινοπραξίας. </t>
  </si>
  <si>
    <t>ΣΥΝΟΛΟ ΠΟΣΟΤΗΤΩΝ Α ΥΛΩΝ 
της Κοινοπραξίας</t>
  </si>
  <si>
    <t>ΠΡΟΒΛΕΠΟΜΕΝΕΣ ΑΞΙΕΣ 
ΒΑΣΙΚΩΝ Α ΥΛΩΝ 
της Κοινοπραξίας</t>
  </si>
  <si>
    <t>ΣΥΝΟΛΟ ΑΞΙΩΝ Α ΥΛΩΝ 
της Κοινοπραξίας</t>
  </si>
  <si>
    <t>ΠΡΟΒΛΕΠΟΜΕΝΕΣ ΠΟΣΟΤΙΚΕΣ 
ΑΝΑΛΩΣΕΙΣ Β ΥΛΩΝ 
της Κοινοπραξίας</t>
  </si>
  <si>
    <t>ΣΥΝΟΛΟ ΠΟΣΟΤΗΤΩΝ Β ΥΛΩΝ 
της Κοινοπραξίας</t>
  </si>
  <si>
    <t>ΠΡΟΒΛΕΠΟΜΕΝΕΣ ΑΞΙΕΣ 
Β ΥΛΩΝ 
της Κοινοπραξίας</t>
  </si>
  <si>
    <t>ΣΥΝΟΛΟ ΑΞΙΩΝ Β ΥΛΩΝ 
της Κοινοπραξίας</t>
  </si>
  <si>
    <t>β' ύλη α)</t>
  </si>
  <si>
    <t>β' ύλη β)</t>
  </si>
  <si>
    <t>β' ύλη γ)</t>
  </si>
  <si>
    <t>Οι αναλώσεις Β' υλών αφορούν αποκλειστικά την Κοινοπραξία, ή την εταιρεία που ιδρύεται από τις συνεργαζόμενες επιχειρήσεις για την υλοποίηση της επένδυσης.</t>
  </si>
  <si>
    <t xml:space="preserve">Δεν αφορούν τις αναλώσεις Β' υλών των μελών της Κοινοπραξίας. </t>
  </si>
  <si>
    <t>ΠΡΟΒΛΕΠΟΜΕΝΗ ΚΑΤΑΝΑΛΩΣΗ ΕΝΕΡΓΕΙΑΣ
της Κοινοπραξίας</t>
  </si>
  <si>
    <t>Οι αναλώσεις ενέργειας αφορούν αποκλειστικά την Κοινοπραξία, ή την εταιρεία που ιδρύεται από τις συνεργαζόμενες επιχειρήσεις για την υλοποίηση της επένδυσης.</t>
  </si>
  <si>
    <t xml:space="preserve">Δεν αφορούν τις αναλώσεις ενέργειας των μελών της Κοινοπραξίας. </t>
  </si>
  <si>
    <t>ΠΡΟΒΛΕΠΟΜΕΝΑ ΛΟΙΠΑ ΕΞΟΔΑ
της Κοινοπραξίας</t>
  </si>
  <si>
    <t>Τα Λοιπά Έξοδα αφορούν αποκλειστικά την Κοινοπραξία, ή την εταιρεία που ιδρύεται από τις συνεργαζόμενες επιχειρήσεις για την υλοποίηση της επένδυσης.</t>
  </si>
  <si>
    <t xml:space="preserve">Δεν αφορούν τα Λοιπά Έξοδα των μελών της Κοινοπραξίας. </t>
  </si>
  <si>
    <t>ΣΥΝΟΛΙΚΟ ΚΟΣΤΟΣ ΠΑΡΑΓΩΓΗΣ
της Κοινοπραξίας</t>
  </si>
  <si>
    <t>ΚΕΦΑΛΑΙΟ ΚΙΝΗΣΗΣ Κοινοπραξίας
Δεσμεύσεις για:</t>
  </si>
  <si>
    <t>Τρόπος χρηματοδότησης του συνολικού κεφακαίου κίνησης</t>
  </si>
  <si>
    <t>ΑΝΑΛΥΣΗ ΠΡΟΒΛΕΠΟΜΕΝΩΝ ΔΟΣΕΩΝ 
ΜΑΚΡΟΠΡΟΘΕΣΝΟΥ ΔΑΝΕΙΟΥ ΕΠΕΝΔΥΣΗΣ της Κοινοπραξίας (ΣΕ €)</t>
  </si>
  <si>
    <t>ΑΝΑΛΥΣΗ ΠΡΟΒΛΕΠΟΜΕΝΩΝ  ΔΟΣΕΩΝ ΣΥΜΒΑΣΗΣ ΧΡΗΜΑΤΟΔΟΤΙΚΗΣ ΜΙΣΘΩΣΗΣ ΕΠΕΝΔΥΤΙΚΟΥ ΣΧΕΔΙΟΥ της Κοινοπραξίας (ΣΕ €)</t>
  </si>
  <si>
    <t xml:space="preserve">ΕΤΗΣΙΑ ΠΟΣΑ ΑΠΟΠΛΗΡΩΜΗΣ ΣΥΜΒΑΣΗΣ LEASING ΕΠΕΝΔΥΤΙΚΟΥ ΣΧΕΔΙΟΥ της Κοινοπραξίας  </t>
  </si>
  <si>
    <t>1. ΑΠΟΣΒΕΣΕΙΣ ΠΑΓΙΩΝ ΕΠΕΝΔΥΤΙΚΟΥ ΣΧΕΔΙΟΥ της Κοινοπραξίας</t>
  </si>
  <si>
    <t>Τα πάγια ανήκουν στην Κοινοπραξία και αποσβένονται από αυτήν, και παραχωρείται η χρήση τους στα μέλη αυτής.</t>
  </si>
  <si>
    <t>ΣΥΝΟΛΟ ΚΥΚΛΟΥ ΕΡΓΑΣΙΩΝ-ΟΦΕΛΟΣ ΜΕΛΩΝ ΕΣΩΤΕΡΙΚΟΥ</t>
  </si>
  <si>
    <t xml:space="preserve">ΚΥΚΛΟΣ ΕΡΓΑΣΙΩΝ-ΟΦΕΛΟΣ ΜΕΛΩΝ 
ΕΣΩΤΕΡΙΚΟΥ </t>
  </si>
  <si>
    <t>ΚΥΚΛΟΣ ΕΡΓΑΣΙΩΝ-ΟΦΕΛΟΣ ΜΕΛΩΝ 
ΕΞΩΤΕΡΙΚΟΥ</t>
  </si>
  <si>
    <t>ΣΥΝΟΛΟ ΚΥΚΛΟΥ ΕΡΓΑΣΙΩΝ-ΟΦΕΛΟΣ ΜΕΛΩΝ ΕΞΩΤΕΡΙΚΟΥ</t>
  </si>
  <si>
    <t xml:space="preserve">ΣΥΝΟΛΟ ΚΥΚΛΟΥ ΕΡΓΑΣΙΩΝ-ΟΦΕΛΟΣ ΜΕΛΩΝ </t>
  </si>
  <si>
    <t>ΤΕΧΝΙΚΑ ΕΡΓΑ 
(ΕΡΓΑ ΥΠΟΔΟΜΗΣ ΚΑΙ ΕΡΓΑ ΔΙΑΜΟΡΦΩΣΗΣ ΠΕΡΙΒΑΛΛΟΝΤΟΣ ΧΩΡΟΥ)</t>
  </si>
  <si>
    <t>ΑΫΛΑ ΠΕΡΙΟΥΣΙΑΚΑ ΣΤΟΙΧΕΙΑ ΑΠΟ ΜΕΤΑΦΟΡΑ ΤΕΧΝΟΛΟΓΙΑΣ 
(του άρθρο 3 παρ 1β Ν. 3908/2011)</t>
  </si>
  <si>
    <t>ΔΑΠΑΝΕΣ ΜΕΛΕΤΩΝ ΚΑΙ ΑΜΟΙΒΕΣ ΣΥΜΒΟΥΛΩΝ ΓΙΑ ΤΗΝ ΠΑΡΑΚΟΛΟΥΘΗΣΗ ΤΟΥ ΕΠΕΝΔΥΤΙΚΟΥ ΣΧΕΔΙΟΥ του άρθρο 3 παρ 2 θ του Ν. 3908/2011 
(μόνο για ΜΜΕ)</t>
  </si>
  <si>
    <r>
      <rPr>
        <b/>
        <sz val="10"/>
        <rFont val="Tahoma"/>
        <family val="2"/>
      </rPr>
      <t>(i)</t>
    </r>
    <r>
      <rPr>
        <sz val="10"/>
        <rFont val="Tahoma"/>
        <family val="2"/>
      </rPr>
      <t xml:space="preserve"> 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</t>
    </r>
    <r>
      <rPr>
        <b/>
        <sz val="10"/>
        <rFont val="Tahoma"/>
        <family val="2"/>
      </rPr>
      <t>Πληροφοριακό Σύστημα Κρατικών Ενισχύσεων</t>
    </r>
    <r>
      <rPr>
        <sz val="10"/>
        <rFont val="Tahoma"/>
        <family val="2"/>
      </rPr>
      <t xml:space="preserve"> στο βήμα </t>
    </r>
    <r>
      <rPr>
        <b/>
        <sz val="10"/>
        <color indexed="10"/>
        <rFont val="Tahoma"/>
        <family val="2"/>
      </rPr>
      <t xml:space="preserve"> "Κόστος - Χρηματοδοτικό Σχήμα" και ειδικότερα στην καρτέλα 4.1 "Σύνολα Δαπανών" στη στήλη "Επιλέξιμο κόστος" στα σύνολα ενοτήτων.</t>
    </r>
    <r>
      <rPr>
        <sz val="10"/>
        <rFont val="Tahoma"/>
        <family val="2"/>
      </rPr>
      <t xml:space="preserve">
</t>
    </r>
    <r>
      <rPr>
        <b/>
        <sz val="10"/>
        <rFont val="Tahoma"/>
        <family val="2"/>
      </rPr>
      <t xml:space="preserve">(ii) </t>
    </r>
    <r>
      <rPr>
        <sz val="10"/>
        <rFont val="Tahoma"/>
        <family val="2"/>
      </rPr>
      <t xml:space="preserve">Οι δαπάνες της κατηγορίας </t>
    </r>
    <r>
      <rPr>
        <b/>
        <sz val="10"/>
        <rFont val="Tahoma"/>
        <family val="2"/>
      </rPr>
      <t>Γ. ΣΧΕΔΙΑ ΕΡΕΥΝΑΣ ΚΑΙ ΑΝΑΠΤΥΞΗΣ</t>
    </r>
    <r>
      <rPr>
        <sz val="10"/>
        <rFont val="Tahoma"/>
        <family val="2"/>
      </rPr>
      <t xml:space="preserve"> που αφορούν </t>
    </r>
    <r>
      <rPr>
        <i/>
        <sz val="10"/>
        <rFont val="Tahoma"/>
        <family val="2"/>
      </rPr>
      <t>ΔΑΠΑΝΕΣ ΠΡΟΣΩΠΙΚΟΥ</t>
    </r>
    <r>
      <rPr>
        <sz val="10"/>
        <rFont val="Tahoma"/>
        <family val="2"/>
      </rPr>
      <t xml:space="preserve"> και </t>
    </r>
    <r>
      <rPr>
        <i/>
        <sz val="10"/>
        <rFont val="Tahoma"/>
        <family val="2"/>
      </rPr>
      <t>ΑΥΛΕΣ ΔΑΠΑΝΕΣ ΠΟΥ ΣΧΕΤΙΖΟΝΤΑΙ ΜΕ ΤΗΝ ΕΡΕΥΝΗΤΙΚΗ ΔΡΑΣΤΗΡΙΟΤΗΤΑ</t>
    </r>
    <r>
      <rPr>
        <sz val="10"/>
        <rFont val="Tahoma"/>
        <family val="2"/>
      </rPr>
      <t xml:space="preserve"> αποσβένονται εφόσον παγιοποιούνται.</t>
    </r>
  </si>
  <si>
    <t>* Ο συντελεστής φόρου αφορά το έτος 2012.</t>
  </si>
  <si>
    <t>Πίνακες Προβλέψεων Βιωσιμότητας και Απολογιστικών Στοιχείων Φορέα 
για επενδυτικα σχέδια του Ειδικού Καθεστώτος ΣΥΝΕΡΓΙΑΣ και ΔΙΚΤΥΩΣΗΣ</t>
  </si>
  <si>
    <r>
      <t xml:space="preserve">Ως </t>
    </r>
    <r>
      <rPr>
        <b/>
        <sz val="10"/>
        <rFont val="Tahoma"/>
        <family val="2"/>
      </rPr>
      <t>όφελος</t>
    </r>
    <r>
      <rPr>
        <sz val="10"/>
        <rFont val="Tahoma"/>
        <family val="2"/>
      </rPr>
      <t xml:space="preserve"> λογίζονται τα πρόσθετα έσοδα που προκύπτουν στο μέλος από τη συμμετοχή του στην Κοινοπραξία, ή το όφελος από τη μείωση κόστους λόγω της συμμετοχής στην Κοινοπραξία (π.χ. επιπρόσθετα έσοδα από την αύξηση των διανυκτερεύσεων που θα επιφέρει η δημιουργία ενος γηπέδου golf που εξυπηρετεί ένα δίκτυο ξενοδοχείων, όφελος από τη μείωση της τιμής αγοράς Α' ύλης σε μεταποιητικές μονάδες). </t>
    </r>
  </si>
  <si>
    <r>
      <t xml:space="preserve">Ο Κύκλος Εργασιών συνάγεται από τις </t>
    </r>
    <r>
      <rPr>
        <b/>
        <sz val="10"/>
        <rFont val="Arial Greek"/>
        <family val="0"/>
      </rPr>
      <t>πωλήσεις της Κοινοπραξίας</t>
    </r>
    <r>
      <rPr>
        <sz val="10"/>
        <rFont val="Arial Greek"/>
        <family val="0"/>
      </rPr>
      <t xml:space="preserve"> (προς τρίτους, ή και προς τα μέλη της) συν το </t>
    </r>
    <r>
      <rPr>
        <b/>
        <sz val="10"/>
        <rFont val="Arial Greek"/>
        <family val="0"/>
      </rPr>
      <t>όφελος κάθε μέλους</t>
    </r>
    <r>
      <rPr>
        <sz val="10"/>
        <rFont val="Arial Greek"/>
        <family val="0"/>
      </rPr>
      <t xml:space="preserve"> αυτής. 
Ως </t>
    </r>
    <r>
      <rPr>
        <b/>
        <sz val="10"/>
        <rFont val="Arial Greek"/>
        <family val="0"/>
      </rPr>
      <t>όφελος</t>
    </r>
    <r>
      <rPr>
        <sz val="10"/>
        <rFont val="Arial Greek"/>
        <family val="0"/>
      </rPr>
      <t xml:space="preserve"> λογίζονται τα πρόσθετα έσοδα που προκύπτουν στο κάθε μέλος από τη συμμετοχή του στην Κοινοπραξία, ή το όφελος από τη μείωση κόστους λόγω της συμμετοχής του στην Κοινοπραξία (π.χ. επιπρόσθετα έσοδα από την αύξηση των διανυκτερεύσεων που θα επιφέρει η δημιουργία ενος γηπέδου golf που εξυπηρετεί ένα δίκτυο ξενοδοχείων, όφελος από τη μείωση της τιμής αγοράς Α' ύλης σε μεταποιητικές μονάδες). </t>
    </r>
  </si>
  <si>
    <r>
      <t xml:space="preserve">Ο Κύκλος Εργασιών συνάγεται από τις </t>
    </r>
    <r>
      <rPr>
        <b/>
        <sz val="10"/>
        <rFont val="Tahoma"/>
        <family val="2"/>
      </rPr>
      <t>πωλήσεις της Κοινοπραξίας</t>
    </r>
    <r>
      <rPr>
        <sz val="10"/>
        <rFont val="Tahoma"/>
        <family val="2"/>
      </rPr>
      <t xml:space="preserve"> (προς τρίτους, ή και προς τα μέλη της) συν το</t>
    </r>
    <r>
      <rPr>
        <b/>
        <sz val="10"/>
        <rFont val="Tahoma"/>
        <family val="2"/>
      </rPr>
      <t xml:space="preserve"> όφελος κάθε μέλους</t>
    </r>
    <r>
      <rPr>
        <sz val="10"/>
        <rFont val="Tahoma"/>
        <family val="2"/>
      </rPr>
      <t xml:space="preserve"> αυτής. </t>
    </r>
  </si>
  <si>
    <r>
      <t xml:space="preserve">Το </t>
    </r>
    <r>
      <rPr>
        <b/>
        <sz val="10"/>
        <rFont val="Arial Greek"/>
        <family val="0"/>
      </rPr>
      <t>κόστος παραγωγής</t>
    </r>
    <r>
      <rPr>
        <sz val="10"/>
        <rFont val="Arial Greek"/>
        <family val="0"/>
      </rPr>
      <t xml:space="preserve"> (Α' ύλες, Β' ύλες, Ενέργεια, Μισθοί &amp; Ημερομίσθια και Λοιπά Έξοδα) αφορούν αποκλειστικά την Κοινοπραξία, ή την εταιρεία που ιδρύεται από τις συνεργαζόμενες επιχειρήσεις για την υλοποίηση της επένδυσης. Δεν αφορούν το κόστος παραγωγής των μελών της Κοινοπραξίας. </t>
    </r>
  </si>
  <si>
    <t>Βάσει Υπουργικης Απόφασης:  "Προκήρυξη Προγράμματος για την ένταξη επενδυτικών σχεδίων 
στο ειδικό  καθεστώς ενισχύσεων της Συνέργειας και Δικτύωσης του νόμου 3908/2011, για το έτος 2011. 
απ.:58996/30-12-2011, ΦΕΚ:3215/Β/2011</t>
  </si>
  <si>
    <t>Το δάνειο αφορά το σύνολο του κόστους του επενδυτικού σχεδίου λαμβάνεται και εξυπηρετείται από την Κοινοπρξία.</t>
  </si>
  <si>
    <t xml:space="preserve">Για κάθε επιχείρηση που συμμετέχει στην Κοινοπραξία λαμβάνεται ο σταθμισμένος μέσος όρος του κύκλου εργασιών για τις 3 τελευταίες πλήρεις κλεισμένες διαχειριστικές χρήσεις αυτής.   
Σε περίπτωση που η επιχείρηση έχει λιγότερο από 3 πλήρεις κλεισμένες διαχειριστικές χρήσεις, λαμβάνεται ο μέσος όρος του κύκλου εργασιών των πλήρων κλεισμένων διαχειριστικών χρήσεων. 
Σε περίπτωση  υπερδωδεκάμηνων κλεισμένων διαχειριστικών χρήσεων γίνεται διαχωρισμός του κύκλου εργασιών στις αντίστοιχες δύο διαχειριστικές περιόδους. 
Σε περίπτωση που η επιχείρηση λειτουργεί παραγωγικά κατά τη τρέχουσα διαχειριστική περίοδο, αλλά δεν έχει καμιά κλεισμένη πλήρη διαχειριστική χρήση, εκτιμάται με βάση το απολογιστικά στοιχεία δραστηριότητάς της ο προβλεπόμενος ετήσιος κύκλος εργασιών.  
Ο σταθμισμένος μέσος όρος της τελευταίας 3ετίας του κύκλου εργασιών των επιχειρήσεων που συμμετέχουν στην Κοινοπραξία υπολογίζεται όπως έχει αναπτυχθεί στο αντίστοιχο φύλλο της παρούσης εφαρμογής "3ετια-ΚΥΚΛΟΣ ΕΡΓΑΣΙΩΝ". </t>
  </si>
  <si>
    <t>Τα πάγια του επενδυτικού σχεδιου ανήκουν στην Κοινοπραξία και αποσβένονται από αυτήν. 
Η χρήση των παγίων της επένδυσης παραχωρείται από την Κοινοπραξία στα μέλης της.</t>
  </si>
  <si>
    <r>
      <t xml:space="preserve">
Το</t>
    </r>
    <r>
      <rPr>
        <b/>
        <sz val="10"/>
        <rFont val="Arial Greek"/>
        <family val="0"/>
      </rPr>
      <t xml:space="preserve"> Μακροπρόθεσμο Δάνειο</t>
    </r>
    <r>
      <rPr>
        <sz val="10"/>
        <rFont val="Arial Greek"/>
        <family val="0"/>
      </rPr>
      <t xml:space="preserve"> που λαμβάνεται αφορά το σύνολο του κόστους του επενδυτικού σχεδίου και εξυπηρετείται από την Κοινοπραξία.
Στην καρτέλα του Μακροπρόθεσμου Δανείου για το επενδυτικό σχέδιο, ο φορέας επιλέγει μεταξύ 2 τύπων δανείου (είτε με σταθερή τοκοχρεολυτική δόση, είτε με σταθερό χρεολύσιο).
</t>
    </r>
  </si>
  <si>
    <r>
      <rPr>
        <b/>
        <sz val="10"/>
        <rFont val="Tahoma"/>
        <family val="2"/>
      </rPr>
      <t xml:space="preserve">(i) </t>
    </r>
    <r>
      <rPr>
        <sz val="10"/>
        <rFont val="Tahoma"/>
        <family val="2"/>
      </rPr>
      <t>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
"Κόστος - Χρηματοδοτικό Σχήμα" και ειδικότερα στην καρτέλα 4.1 "Σύνολα Δαπανών".</t>
    </r>
  </si>
  <si>
    <t>ΑΛΛΑ ΑΥΛΑ ΠΕΡΙΟΥΣΙΑΚΑ ΣΤΟΙΧΕΙΑ ΠΟΥ ΣΥΝΔΕΟΝΤΑ ΜΕ ΣΥΜΒΟΥΛΕΥΤΙΚΕΣ ΥΠΗΡΕΣΙΕΣ του άρθρο 3 παρ 1β Ν. 3908/2011 
(μόνο για ΜΜΕ)</t>
  </si>
  <si>
    <r>
      <t xml:space="preserve">Στα φύλλα "ΚΟΣΤΟΣ" και "ΧΡΗΜΑΤΟΔΟΤΙΚΟ ΣΧΗΜΑ" θα πρέπει να μεταφέρονται αυτούσια τα στοιχεία όπως έχουν υποβληθεί στο Πληροφοριακό Σύστημα στις αντίστοιχες καρτέλες.
Ως </t>
    </r>
    <r>
      <rPr>
        <b/>
        <sz val="10"/>
        <rFont val="Arial Greek"/>
        <family val="0"/>
      </rPr>
      <t>ΚΟΣΤΟΣ</t>
    </r>
    <r>
      <rPr>
        <sz val="10"/>
        <rFont val="Arial Greek"/>
        <family val="0"/>
      </rPr>
      <t xml:space="preserve"> του επενδυτικού σχεδίου λογίζεται το σύνολο των προβλεπόμενων δαπανών από την Κοινοπραξία και τα μέλη αυτής. Το ελάχιστο κόστος του επενδυτικού σχεδίου ορίζεται σε 200.000 €, και το μέγιστο σε 20.000.000 €. </t>
    </r>
  </si>
  <si>
    <t>Δ. ΔΑΠΑΝΕΣ ΔΙΚΑΙΩΜΑΤΩΝ ΒΙΟΜΗΧΑΝΙΚΗΣ ΙΔΙΟΚΤΗΣΙΑΣ.</t>
  </si>
  <si>
    <t>Ενότητα 1</t>
  </si>
  <si>
    <t>Ενότητα 2</t>
  </si>
  <si>
    <t>Ενότητα 3</t>
  </si>
  <si>
    <t>Ενότητα 4</t>
  </si>
  <si>
    <t>Ενότητα 5</t>
  </si>
  <si>
    <t>Ενότητα 6</t>
  </si>
  <si>
    <t>Ενότητα 7</t>
  </si>
  <si>
    <t>Ενότητα 8</t>
  </si>
  <si>
    <t>Ενότητα 9</t>
  </si>
  <si>
    <t>Ενότητα 10</t>
  </si>
  <si>
    <t>ΝΕΕΣ ΘΕΣΕΙΣ ΑΠΑΣΧΟΛΗΣΗΣ 
(Μόνιμοι, εποχιακοί, μερικής απασχόλησης)</t>
  </si>
  <si>
    <t>ΕΙΔΙΚΟΤΗΤΑ</t>
  </si>
  <si>
    <t>ΑΡΙΘΜΟΣ ΝΕΩΝ AΠΑΣΧ/ΜΕΝΩΝ</t>
  </si>
  <si>
    <t>ΜΗΝΕΣ ΑΠΑΣΧΟΛΗΣΗΣ</t>
  </si>
  <si>
    <t>% ΕΠΙ ΤΗΣ ΠΛΗΡΟΥΣ ΑΠΑΣΧΟΛΗΣΗΣ</t>
  </si>
  <si>
    <t>ΑΝΤΙΣΤΟΙΧΙΑ ΣΕ ΕΜΕ</t>
  </si>
  <si>
    <t>ΜΟΝΙΜΟΙ</t>
  </si>
  <si>
    <t>π.χ Γεν.Δντής</t>
  </si>
  <si>
    <t>Υπάλληλοι διοίκησης</t>
  </si>
  <si>
    <t>Υπάλληλοι παραγωγής</t>
  </si>
  <si>
    <t>Πωλητές</t>
  </si>
  <si>
    <t>Εργάτες</t>
  </si>
  <si>
    <t>(άλλο….)</t>
  </si>
  <si>
    <t>ΕΠΟΧΙΑΚΟΙ</t>
  </si>
  <si>
    <t>ΜΕΡΙΚΗΣ ΑΠΑΣΧΟΛΗΣΗΣ</t>
  </si>
  <si>
    <t>ΠΤΥΧΙΟΥΧΟΙ (ΑΕΙ - ΤΕΙ) ΕΚ ΤΩΝ ΝΕΩΝ ΘΕΣΕΩΝ ΑΠΑΣΧΟΛΗΣΗΣ</t>
  </si>
  <si>
    <t>ΔΕΙΚΤΗΣ 7: (Νπτ) 
ΠΟΣΟΣΤΟ ΠΤΥΧΙΟΥΧΩΝ ΣΤΙΣ ΝΕΕΣ ΘΕΣΕΙΣ ΕΡΓΑΣΙΑΣ ΠΟΥ ΔΗΜΙΟΥΡΓΟΥΝΤΑΙ ΑΠΌ ΤΗΝ ΕΠΕΝΔΥΣΗ ΣΕ ΕΜΕ</t>
  </si>
  <si>
    <r>
      <rPr>
        <b/>
        <sz val="8.5"/>
        <rFont val="Tahoma"/>
        <family val="2"/>
      </rPr>
      <t>ΕΜΕ:</t>
    </r>
    <r>
      <rPr>
        <sz val="8.5"/>
        <rFont val="Tahoma"/>
        <family val="2"/>
      </rPr>
      <t xml:space="preserve"> Ετήσια Μονάδα Εργασίας. Όπως ορίζεται στο άρθρο 5, ΚΑΝΟΝΙΣΜΟΥ (ΕΚ) αρ.800/2008 - 6/8/2008. 
1 ΕΜΕ ΑΝΤΙΣΤΟΙΧΕΙ ΣΕ 1 ΕΡΓΑΖΟΜΕΝΟ ΑΠΑΣΧΟΛΗΣΗΣ 300 ΗΜΕΡΩΝ 8ΩΡΗΣ ΕΡΓΑΣΙΑΣ ΕΤΗΣΙΩΣ </t>
    </r>
  </si>
  <si>
    <t>ΥΦΙΣΤΑΜΕΝΗ ΑΠΑΣΧΟΛΗΣΗ (Μόνιμοι, εποχιακοί, μερικής απασχόλησης)</t>
  </si>
  <si>
    <t>1ο τρίμηνο ΑΠΔ
(π.χ. 4ο Τρίμηνο 2010)</t>
  </si>
  <si>
    <t>2ο τρίμηνο ΑΠΔ
(π.χ. 1ο Τρίμηνο 2011)</t>
  </si>
  <si>
    <t>3ο τρίμηνο ΑΠΔ
(π.χ. 2ο Τρίμηνο 2011)</t>
  </si>
  <si>
    <t>4ο τρίμηνο ΑΠΔ
(π.χ. 3ο Τρίμηνο 2011)</t>
  </si>
  <si>
    <t>ΣΥΝΟΛΟ 12 ΜΗΝΩΝ (4 ΑΠΔ)</t>
  </si>
  <si>
    <t xml:space="preserve">ΑΡΙΘΜΟΣ  AΠΑΣΧ/ΜΕΝΩΝ
</t>
  </si>
  <si>
    <t>ΜΕΡΕΣ ΕΡΓΑΣΙΑΣ 
(ΟΠΩΣ ΔΗΛΩΘΗΚΑΝ ΣΤΗΝ Α.Π.Δ. ΤΟΥ ΤΡΙΜΗΝΟΥ)</t>
  </si>
  <si>
    <t>ΩΡΕΣ ΠΡΑΓΜΑΤΙΚΗΣ ΑΠΑΣΧΟΛΗΣΗΣ ΣΤΟ ΤΡΙΜΗΝΟ</t>
  </si>
  <si>
    <t>ΣΥΝΟΛΙΚΟΣ ΑΡΙΘΜΟΣ  AΠΑΣΧ/ΜΕΝΩΝ ΣΤΟΥΣ 12 ΜΗΝΕΣ</t>
  </si>
  <si>
    <t>ΑΝΤΙΣΤΟΙΧΙΑ 
ΣΕ ΕΜΕ 
ΣΤΟΥΣ 12 ΜΗΝΕΣ</t>
  </si>
  <si>
    <t xml:space="preserve">ΜΟΝΙΜΟΙ </t>
  </si>
  <si>
    <t>Υπολύνολο</t>
  </si>
  <si>
    <t>Υπάλληλοι</t>
  </si>
  <si>
    <r>
      <t xml:space="preserve">(ι) </t>
    </r>
    <r>
      <rPr>
        <sz val="8.5"/>
        <rFont val="Tahoma"/>
        <family val="2"/>
      </rPr>
      <t>O παραπάνω πίνακας συμπληρώνεται με βάση τα στοιχεία των 12 τελευταίων πλήρων ημερολογιακών μηνών πριν την ημερομονία υποβολής της αίτησης υπαγωγής, για τους οποίους έχουν υποβληθεί οι  4 τελευταίες τριμηνιαίες Α.Π.Δ. προς το Ι.Κ.Α. που επισυνάπτονται στην αίτηση υπαγωγής.</t>
    </r>
  </si>
  <si>
    <r>
      <t xml:space="preserve">(ιι) </t>
    </r>
    <r>
      <rPr>
        <sz val="8.5"/>
        <rFont val="Tahoma"/>
        <family val="2"/>
      </rPr>
      <t xml:space="preserve">ΕΜΕ: Ετήσια Μονάδα Εργασίας. Όπως ορίζεται στο άρθρο 5, ΚΑΝΟΝΙΣΜΟΥ (ΕΚ) αρ.800/2008 - 6/8/2008. 
1 ΕΜΕ ΑΝΤΙΣΤΟΙΧΕΙ ΣΕ 1 ΕΡΓΑΖΟΜΕΝΟ ΑΠΑΣΧΟΛΗΣΗΣ 300 ΗΜΕΡΩΝ 8ΩΡΗΣ ΕΡΓΑΣΙΑΣ ΕΤΗΣΙΩΣ </t>
    </r>
  </si>
  <si>
    <t>ΠΤΥΧΙΟΥΧΟΙ (ΑΕΙ - ΤΕΙ) ΕΚ ΤΩΝ ΥΦΙΣΤΑΜΕΝΩΝ ΘΕΣΕΩΝ ΑΠΑΣΧΟΛΗΣΗΣ</t>
  </si>
  <si>
    <t>ΟΝΟΜΑΤΕΠΩΝΥΜΟ</t>
  </si>
  <si>
    <t>ΤΙΤΛΟΣ ΣΠΟΥΔΩΝ</t>
  </si>
  <si>
    <t>ΔΕΙΚΤΗΣ 6: (ΥΠτ) 
ΠΟΣΟΣΤΟ ΠΤΥΧΙΟΥΧΩΝ ΣΤΟΥΣ ΣΥΝΟΛΙΚΑ ΑΠΑΣΧΟΛΟΥΜΕΝΟΥΣ ΣΤΗΝ ΕΠΙΧΕΙΡΗΣΗ ΣΕ ΕΜΕ</t>
  </si>
  <si>
    <t>Κοινοπραξία / Επιχείρηση (ΦΟΡΕΑΣ)</t>
  </si>
  <si>
    <t>ΣΥΝΟΛΙΚΟΣ ΠΙΝΑΚΑΣ ΕΙΣΡΟΩΝ-ΕΚΡΟΩΝ ΕΠΕΝΔΥΣΗΣ (φορέας + μέλη)</t>
  </si>
  <si>
    <t>ΧΩΡΙΣ ΤΗΝ ΕΠΕΝΔΥΣΗ</t>
  </si>
  <si>
    <t>ΕΙΣΡΟΕΣ (Α2)</t>
  </si>
  <si>
    <t>Σύνολο (Α2)</t>
  </si>
  <si>
    <t>ΕΚΡΟΕΣ (Β2)</t>
  </si>
  <si>
    <t>Δαπάνες άλλων επενδύσεων</t>
  </si>
  <si>
    <t>Σύνολο (Β2)</t>
  </si>
  <si>
    <t>ΤΑΜΕΙΑΚΕΣ ΡΟΕΣ (Γ2=Α2-Β2)</t>
  </si>
  <si>
    <t>ΔΙΑΦΟΡΑ Γ1-Γ2</t>
  </si>
  <si>
    <r>
      <rPr>
        <b/>
        <u val="single"/>
        <sz val="16"/>
        <rFont val="Tahoma"/>
        <family val="2"/>
      </rPr>
      <t>Προσοχή!</t>
    </r>
    <r>
      <rPr>
        <b/>
        <sz val="10"/>
        <color indexed="10"/>
        <rFont val="Tahoma"/>
        <family val="2"/>
      </rPr>
      <t xml:space="preserve">
</t>
    </r>
    <r>
      <rPr>
        <b/>
        <i/>
        <sz val="12"/>
        <color indexed="10"/>
        <rFont val="Tahoma"/>
        <family val="2"/>
      </rPr>
      <t>Ο πίνακας συμπληρώνεται για την Κοινοπραξία και για κάθε επιχείρηση-μέλος της Κοινοπραξίας, ξεχωριστά. 
Οι επιπλέον πίνακες κάθε μέλους δημιουργούνται ως νέα φύλλα-εργασιας (worksheets).</t>
    </r>
  </si>
  <si>
    <r>
      <t xml:space="preserve">Με βάση τις ταμειακές ροές του παραπάνω πίνακα υπολογίζεται ο Εσωτερικός Βαθμός Απόδοσης (IRR) της επένδυσης.
</t>
    </r>
    <r>
      <rPr>
        <b/>
        <u val="single"/>
        <sz val="14"/>
        <rFont val="Tahoma"/>
        <family val="2"/>
      </rPr>
      <t>Προσοχή!</t>
    </r>
    <r>
      <rPr>
        <sz val="10"/>
        <rFont val="Tahoma"/>
        <family val="2"/>
      </rPr>
      <t xml:space="preserve">
Στον παραπάνω πίνακα αθροίζεται το αποτέλεσμα της ανάλυσης Εισροώ-Εκροών από: 
</t>
    </r>
    <r>
      <rPr>
        <b/>
        <sz val="10"/>
        <rFont val="Tahoma"/>
        <family val="2"/>
      </rPr>
      <t>(i)</t>
    </r>
    <r>
      <rPr>
        <sz val="10"/>
        <rFont val="Tahoma"/>
        <family val="2"/>
      </rPr>
      <t xml:space="preserve"> τις προβλέψεις βιωσιμότητας της νέας εταιρείας-φορέα της επένδυσης στην περίπτωση που η επένδυση αφορά την δημιουργία κοινής υποδομής
</t>
    </r>
    <r>
      <rPr>
        <b/>
        <sz val="10"/>
        <rFont val="Tahoma"/>
        <family val="2"/>
      </rPr>
      <t>(ii)</t>
    </r>
    <r>
      <rPr>
        <sz val="10"/>
        <rFont val="Tahoma"/>
        <family val="2"/>
      </rPr>
      <t xml:space="preserve"> τις προβλέψεις βιωσιμότητας της κάθε επιχείρησης-μέλους της Κοινοπραξίας (όπως αναλύεται στον Οδηγό Αξιολόγησης ΣΣΔ, κεφ. </t>
    </r>
    <r>
      <rPr>
        <i/>
        <sz val="10"/>
        <rFont val="Tahoma"/>
        <family val="2"/>
      </rPr>
      <t>"3.2 Αντικείμενο Σταδίου Αξιολόγησης – Βαθμολόγησης",</t>
    </r>
    <r>
      <rPr>
        <sz val="10"/>
        <rFont val="Tahoma"/>
        <family val="2"/>
      </rPr>
      <t xml:space="preserve"> παρ. </t>
    </r>
    <r>
      <rPr>
        <i/>
        <sz val="10"/>
        <rFont val="Tahoma"/>
        <family val="2"/>
      </rPr>
      <t>"Ε. ΟΙΚΟΝΟΜΙΚΗ ΑΞΙΟΛΟΓΗΣΗ ΤΟΥ ΕΠΕΝΔΥΤΙΚΟΥ ΣΧΕΔΙΟΥ"</t>
    </r>
    <r>
      <rPr>
        <sz val="10"/>
        <rFont val="Tahoma"/>
        <family val="2"/>
      </rPr>
      <t xml:space="preserve">).
</t>
    </r>
    <r>
      <rPr>
        <b/>
        <i/>
        <sz val="14"/>
        <color indexed="10"/>
        <rFont val="Tahoma"/>
        <family val="2"/>
      </rPr>
      <t xml:space="preserve">Για την τεκμηρίωση των παραπάνω, ο επενδυτής θα παραθέτει τα στοιχεία του φορέα και έκαστου μέλους ξεχωριστά, σε πίνακες αντίστοιχους με τον παραπάνω, στο παρόν ή σε επιπρόσθετα φύλλα εργασίας (worksheets).  </t>
    </r>
    <r>
      <rPr>
        <sz val="14"/>
        <rFont val="Tahoma"/>
        <family val="2"/>
      </rPr>
      <t xml:space="preserve"> </t>
    </r>
  </si>
  <si>
    <t>ΜΕΡΕΣ ΕΡΓΑΣΙΑΣ (ΟΠΩΣ ΔΗΛΩΘΗΚΑΝ ΣΤΙΣ Α.Π.Δ. ΤΩΝ 
4 ΤΡΙΜΗΝΩΝ)</t>
  </si>
  <si>
    <t>ΩΡΕΣ ΠΡΑΓΜΑΤΙΚΗΣ ΑΠΑΣΧΟΛΗΣΗΣ 
ΣΤΑ 4 ΤΡΙΜΗΝΑ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</si>
</sst>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_ ;[Red]\-#,##0\ "/>
    <numFmt numFmtId="166" formatCode="#,##0.0_ ;[Red]\-#,##0.0\ "/>
    <numFmt numFmtId="167" formatCode="_-* #,##0.00\ _Δ_ρ_χ_._-;\-* #,##0.00\ _Δ_ρ_χ_._-;_-* &quot;-&quot;??\ _Δ_ρ_χ_._-;_-@_-"/>
    <numFmt numFmtId="168" formatCode="#,##0_);[Red]\(#,##0\)"/>
    <numFmt numFmtId="169" formatCode="#,##0.00_);[Red]\(#,##0.00\)"/>
    <numFmt numFmtId="170" formatCode="_-* #,##0.00\ [$€]_-;\-* #,##0.00\ [$€]_-;_-* &quot;-&quot;??\ [$€]_-;_-@_-"/>
    <numFmt numFmtId="171" formatCode="#,##0.00_ ;[Red]\-#,##0.00\ "/>
    <numFmt numFmtId="172" formatCode="_-* #,##0\ _€_-;\-* #,##0\ _€_-;_-* &quot;-&quot;??\ _€_-;_-@_-"/>
    <numFmt numFmtId="173" formatCode="d/m/yyyy;@"/>
    <numFmt numFmtId="174" formatCode="&quot;Διάρκεια βάρδιας:&quot;0\ &quot;ωρες&quot;"/>
    <numFmt numFmtId="175" formatCode="#,##0.000"/>
    <numFmt numFmtId="176" formatCode="0.0%"/>
    <numFmt numFmtId="177" formatCode="#,##0.0;[Red]#,##0.0"/>
    <numFmt numFmtId="178" formatCode="#,##0.0\ &quot;€&quot;;[Red]\-#,##0.0\ &quot;€&quot;"/>
    <numFmt numFmtId="179" formatCode="#,##0&quot; (επιδ.τ)&quot;"/>
    <numFmt numFmtId="180" formatCode="#,##0\ &quot;€&quot;"/>
    <numFmt numFmtId="181" formatCode="#,##0\ &quot;ημ.&quot;"/>
    <numFmt numFmtId="182" formatCode="#,##0\ _€"/>
    <numFmt numFmtId="183" formatCode="#,##0.00\ &quot;€&quot;"/>
    <numFmt numFmtId="184" formatCode="&quot;(Μείον - φόρος εισοδήματος:&quot;\ \ 0%"/>
    <numFmt numFmtId="185" formatCode="&quot; τακτικό αποθεματικό:&quot;\ \ 0%"/>
    <numFmt numFmtId="186" formatCode="&quot;μερίσματα πληρωτέα&quot;\ \ 0%"/>
    <numFmt numFmtId="187" formatCode="#,##0;[Red]#,##0"/>
    <numFmt numFmtId="188" formatCode="0\ &quot;ημέρες&quot;"/>
    <numFmt numFmtId="189" formatCode="0.0\ &quot;μήνες&quot;"/>
    <numFmt numFmtId="190" formatCode="#,##0\ &quot;Δρχ&quot;;\-#,##0\ &quot;Δρχ&quot;"/>
    <numFmt numFmtId="191" formatCode="#,##0\ &quot;Δρχ&quot;;[Red]\-#,##0\ &quot;Δρχ&quot;"/>
    <numFmt numFmtId="192" formatCode="#,##0.00\ &quot;Δρχ&quot;;\-#,##0.00\ &quot;Δρχ&quot;"/>
    <numFmt numFmtId="193" formatCode="#,##0.00\ &quot;Δρχ&quot;;[Red]\-#,##0.00\ &quot;Δρχ&quot;"/>
    <numFmt numFmtId="194" formatCode="_-* #,##0\ &quot;Δρχ&quot;_-;\-* #,##0\ &quot;Δρχ&quot;_-;_-* &quot;-&quot;\ &quot;Δρχ&quot;_-;_-@_-"/>
    <numFmt numFmtId="195" formatCode="_-* #,##0\ _Δ_ρ_χ_-;\-* #,##0\ _Δ_ρ_χ_-;_-* &quot;-&quot;\ _Δ_ρ_χ_-;_-@_-"/>
    <numFmt numFmtId="196" formatCode="_-* #,##0.00\ &quot;Δρχ&quot;_-;\-* #,##0.00\ &quot;Δρχ&quot;_-;_-* &quot;-&quot;??\ &quot;Δρχ&quot;_-;_-@_-"/>
    <numFmt numFmtId="197" formatCode="_-* #,##0.00\ _Δ_ρ_χ_-;\-* #,##0.00\ _Δ_ρ_χ_-;_-* &quot;-&quot;??\ _Δ_ρ_χ_-;_-@_-"/>
    <numFmt numFmtId="198" formatCode="_-* #,##0.0\ _€_-;\-* #,##0.0\ _€_-;_-* &quot;-&quot;??\ _€_-;_-@_-"/>
    <numFmt numFmtId="199" formatCode="&quot;Ναι&quot;;&quot;Ναι&quot;;&quot;'Οχι&quot;"/>
    <numFmt numFmtId="200" formatCode="&quot;Αληθές&quot;;&quot;Αληθές&quot;;&quot;Ψευδές&quot;"/>
    <numFmt numFmtId="201" formatCode="&quot;Ενεργοποίηση&quot;;&quot;Ενεργοποίηση&quot;;&quot;Απενεργοποίηση&quot;"/>
    <numFmt numFmtId="202" formatCode="[$€-2]\ #,##0.00_);[Red]\([$€-2]\ #,##0.00\)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&quot;ΤΟ&quot;\ \ 0%\ &quot;ΤΟΥ ΕΠΕΝΔΥΤΙΚΟΥ ΣΧΕΔΙΟΥ&quot;"/>
    <numFmt numFmtId="211" formatCode="&quot;ΤΟ&quot;\ \ 0%\ &quot;ΤΟΥ ΕΠΕΝΔ ΣΧΕΔΙΟΥ&quot;"/>
    <numFmt numFmtId="212" formatCode="#,##0.00%;\-#,##0.00%"/>
    <numFmt numFmtId="213" formatCode="\(0.00%\)"/>
    <numFmt numFmtId="214" formatCode="&quot;ή&quot;\ \ \ #,##0.0%;\-#,##0.0%"/>
    <numFmt numFmtId="215" formatCode="#,##0.0\ &quot;€&quot;"/>
    <numFmt numFmtId="216" formatCode="#,##0.0%;\-#,##0.0%"/>
    <numFmt numFmtId="217" formatCode="#,##0%;\-#,##0%"/>
    <numFmt numFmtId="218" formatCode="#,##0.00_ ;[Red]\-\ #,##0.00\ "/>
    <numFmt numFmtId="219" formatCode="#,##0\ _€;\-\ #,##0\ _€"/>
    <numFmt numFmtId="220" formatCode="#,##0.0\ _€;\-\ #,##0.0\ _€"/>
    <numFmt numFmtId="221" formatCode="#,##0.00\ _€;\-\ #,##0.00\ _€"/>
    <numFmt numFmtId="222" formatCode="_-* #,##0\ [$€]_-;\-* #,##0\ [$€]_-;_-* &quot;-&quot;??\ [$€]_-;_-@_-"/>
    <numFmt numFmtId="223" formatCode="#,##0_ ;\-#,##0\ "/>
    <numFmt numFmtId="224" formatCode="#,##0.00_ ;\-#,##0.00\ "/>
    <numFmt numFmtId="225" formatCode="#,##0.0"/>
    <numFmt numFmtId="226" formatCode="#,##0.00;[Red]#,##0.00"/>
    <numFmt numFmtId="227" formatCode="[$-408]dddd\,\ d\ mmmm\ yyyy"/>
  </numFmts>
  <fonts count="90">
    <font>
      <sz val="10"/>
      <name val="Arial Greek"/>
      <family val="0"/>
    </font>
    <font>
      <sz val="8.5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.5"/>
      <color indexed="10"/>
      <name val="Tahoma"/>
      <family val="2"/>
    </font>
    <font>
      <sz val="8.5"/>
      <name val="Arial Greek"/>
      <family val="0"/>
    </font>
    <font>
      <b/>
      <sz val="8.5"/>
      <name val="Arial Greek"/>
      <family val="0"/>
    </font>
    <font>
      <sz val="11"/>
      <name val="HellasArial"/>
      <family val="0"/>
    </font>
    <font>
      <sz val="10"/>
      <name val="HellasArial"/>
      <family val="0"/>
    </font>
    <font>
      <i/>
      <sz val="8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63"/>
      <name val="Arial"/>
      <family val="2"/>
    </font>
    <font>
      <b/>
      <sz val="8.5"/>
      <color indexed="63"/>
      <name val="Tahoma"/>
      <family val="2"/>
    </font>
    <font>
      <sz val="8.5"/>
      <color indexed="63"/>
      <name val="Tahoma"/>
      <family val="2"/>
    </font>
    <font>
      <sz val="8"/>
      <color indexed="63"/>
      <name val="Tahoma"/>
      <family val="2"/>
    </font>
    <font>
      <b/>
      <sz val="10"/>
      <name val="Tahoma"/>
      <family val="2"/>
    </font>
    <font>
      <sz val="8.5"/>
      <color indexed="12"/>
      <name val="Tahoma"/>
      <family val="2"/>
    </font>
    <font>
      <b/>
      <sz val="8.5"/>
      <color indexed="12"/>
      <name val="Tahoma"/>
      <family val="2"/>
    </font>
    <font>
      <sz val="10"/>
      <color indexed="6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29"/>
      <name val="Calibri"/>
      <family val="2"/>
    </font>
    <font>
      <b/>
      <sz val="8.5"/>
      <color indexed="10"/>
      <name val="Tahoma"/>
      <family val="2"/>
    </font>
    <font>
      <sz val="8.5"/>
      <color indexed="8"/>
      <name val="Tahoma"/>
      <family val="2"/>
    </font>
    <font>
      <b/>
      <sz val="10"/>
      <name val="Arial Greek"/>
      <family val="0"/>
    </font>
    <font>
      <b/>
      <sz val="6"/>
      <name val="Tahoma"/>
      <family val="2"/>
    </font>
    <font>
      <b/>
      <sz val="12"/>
      <color indexed="10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i/>
      <sz val="8.5"/>
      <name val="Tahoma"/>
      <family val="2"/>
    </font>
    <font>
      <i/>
      <sz val="8.5"/>
      <color indexed="63"/>
      <name val="Tahoma"/>
      <family val="2"/>
    </font>
    <font>
      <b/>
      <i/>
      <sz val="8.5"/>
      <color indexed="10"/>
      <name val="Tahoma"/>
      <family val="2"/>
    </font>
    <font>
      <b/>
      <sz val="12"/>
      <name val="Arial Greek"/>
      <family val="0"/>
    </font>
    <font>
      <b/>
      <sz val="10"/>
      <color indexed="10"/>
      <name val="Tahoma"/>
      <family val="2"/>
    </font>
    <font>
      <b/>
      <sz val="7"/>
      <name val="Tahoma"/>
      <family val="2"/>
    </font>
    <font>
      <b/>
      <i/>
      <sz val="8.5"/>
      <name val="Tahoma"/>
      <family val="2"/>
    </font>
    <font>
      <b/>
      <u val="single"/>
      <sz val="16"/>
      <name val="Tahoma"/>
      <family val="2"/>
    </font>
    <font>
      <b/>
      <u val="single"/>
      <sz val="14"/>
      <name val="Tahoma"/>
      <family val="2"/>
    </font>
    <font>
      <b/>
      <i/>
      <sz val="12"/>
      <color indexed="10"/>
      <name val="Tahoma"/>
      <family val="2"/>
    </font>
    <font>
      <b/>
      <i/>
      <sz val="14"/>
      <color indexed="10"/>
      <name val="Tahoma"/>
      <family val="2"/>
    </font>
    <font>
      <sz val="14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8"/>
      <name val="Arial Greek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" fontId="14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3" borderId="0" applyNumberFormat="0" applyBorder="0" applyAlignment="0" applyProtection="0"/>
    <xf numFmtId="0" fontId="75" fillId="34" borderId="1" applyNumberFormat="0" applyAlignment="0" applyProtection="0"/>
    <xf numFmtId="0" fontId="7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36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" fontId="15" fillId="0" borderId="0">
      <alignment horizontal="center"/>
      <protection/>
    </xf>
    <xf numFmtId="0" fontId="82" fillId="0" borderId="6" applyNumberFormat="0" applyFill="0" applyAlignment="0" applyProtection="0"/>
    <xf numFmtId="0" fontId="83" fillId="37" borderId="0" applyNumberFormat="0" applyBorder="0" applyAlignment="0" applyProtection="0"/>
    <xf numFmtId="0" fontId="18" fillId="0" borderId="0">
      <alignment/>
      <protection/>
    </xf>
    <xf numFmtId="0" fontId="0" fillId="38" borderId="7" applyNumberFormat="0" applyFont="0" applyAlignment="0" applyProtection="0"/>
    <xf numFmtId="0" fontId="84" fillId="34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16" fillId="0" borderId="10">
      <alignment/>
      <protection/>
    </xf>
    <xf numFmtId="1" fontId="17" fillId="0" borderId="11" applyNumberFormat="0" applyFont="0" applyFill="0" applyAlignment="0" applyProtection="0"/>
    <xf numFmtId="0" fontId="8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0" fontId="30" fillId="39" borderId="12" applyNumberFormat="0" applyAlignment="0" applyProtection="0"/>
    <xf numFmtId="0" fontId="31" fillId="40" borderId="13" applyNumberFormat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32" fillId="46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38" fillId="12" borderId="0" applyNumberFormat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9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48" borderId="18" applyNumberFormat="0" applyFont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12" applyNumberFormat="0" applyAlignment="0" applyProtection="0"/>
  </cellStyleXfs>
  <cellXfs count="361">
    <xf numFmtId="0" fontId="0" fillId="0" borderId="0" xfId="0" applyAlignment="1">
      <alignment/>
    </xf>
    <xf numFmtId="0" fontId="1" fillId="49" borderId="21" xfId="0" applyFont="1" applyFill="1" applyBorder="1" applyAlignment="1">
      <alignment horizontal="right" vertical="center" wrapText="1"/>
    </xf>
    <xf numFmtId="4" fontId="2" fillId="49" borderId="21" xfId="0" applyNumberFormat="1" applyFont="1" applyFill="1" applyBorder="1" applyAlignment="1">
      <alignment horizontal="right" vertical="center" wrapText="1"/>
    </xf>
    <xf numFmtId="4" fontId="12" fillId="50" borderId="21" xfId="0" applyNumberFormat="1" applyFont="1" applyFill="1" applyBorder="1" applyAlignment="1">
      <alignment horizontal="right" vertical="center" wrapText="1"/>
    </xf>
    <xf numFmtId="4" fontId="1" fillId="49" borderId="21" xfId="0" applyNumberFormat="1" applyFont="1" applyFill="1" applyBorder="1" applyAlignment="1">
      <alignment horizontal="right" vertical="center" wrapText="1"/>
    </xf>
    <xf numFmtId="4" fontId="11" fillId="50" borderId="21" xfId="0" applyNumberFormat="1" applyFont="1" applyFill="1" applyBorder="1" applyAlignment="1">
      <alignment horizontal="right" vertical="center" wrapText="1"/>
    </xf>
    <xf numFmtId="4" fontId="1" fillId="50" borderId="21" xfId="0" applyNumberFormat="1" applyFont="1" applyFill="1" applyBorder="1" applyAlignment="1">
      <alignment horizontal="right" vertical="center" wrapText="1"/>
    </xf>
    <xf numFmtId="4" fontId="2" fillId="50" borderId="2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49" borderId="22" xfId="0" applyNumberFormat="1" applyFont="1" applyFill="1" applyBorder="1" applyAlignment="1">
      <alignment horizontal="right" vertical="center" wrapText="1"/>
    </xf>
    <xf numFmtId="4" fontId="12" fillId="50" borderId="2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50" borderId="2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" fillId="46" borderId="21" xfId="0" applyNumberFormat="1" applyFont="1" applyFill="1" applyBorder="1" applyAlignment="1">
      <alignment horizontal="right" vertical="center" wrapText="1"/>
    </xf>
    <xf numFmtId="4" fontId="1" fillId="46" borderId="21" xfId="0" applyNumberFormat="1" applyFont="1" applyFill="1" applyBorder="1" applyAlignment="1">
      <alignment horizontal="right" vertical="center" wrapText="1"/>
    </xf>
    <xf numFmtId="0" fontId="20" fillId="0" borderId="0" xfId="99" applyFont="1" applyAlignment="1">
      <alignment vertical="center"/>
      <protection/>
    </xf>
    <xf numFmtId="174" fontId="22" fillId="49" borderId="21" xfId="99" applyNumberFormat="1" applyFont="1" applyFill="1" applyBorder="1" applyAlignment="1">
      <alignment horizontal="left" vertical="center" wrapText="1"/>
      <protection/>
    </xf>
    <xf numFmtId="49" fontId="22" fillId="49" borderId="21" xfId="99" applyNumberFormat="1" applyFont="1" applyFill="1" applyBorder="1" applyAlignment="1">
      <alignment vertical="center" wrapText="1"/>
      <protection/>
    </xf>
    <xf numFmtId="3" fontId="22" fillId="0" borderId="21" xfId="99" applyNumberFormat="1" applyFont="1" applyFill="1" applyBorder="1" applyAlignment="1">
      <alignment horizontal="center" vertical="center" wrapText="1"/>
      <protection/>
    </xf>
    <xf numFmtId="3" fontId="22" fillId="46" borderId="21" xfId="99" applyNumberFormat="1" applyFont="1" applyFill="1" applyBorder="1" applyAlignment="1">
      <alignment horizontal="center" vertical="center" wrapText="1"/>
      <protection/>
    </xf>
    <xf numFmtId="10" fontId="22" fillId="0" borderId="21" xfId="99" applyNumberFormat="1" applyFont="1" applyFill="1" applyBorder="1" applyAlignment="1">
      <alignment horizontal="center" vertical="center" wrapText="1"/>
      <protection/>
    </xf>
    <xf numFmtId="49" fontId="22" fillId="0" borderId="21" xfId="99" applyNumberFormat="1" applyFont="1" applyFill="1" applyBorder="1" applyAlignment="1">
      <alignment horizontal="center" vertical="center" wrapText="1"/>
      <protection/>
    </xf>
    <xf numFmtId="49" fontId="22" fillId="46" borderId="21" xfId="99" applyNumberFormat="1" applyFont="1" applyFill="1" applyBorder="1" applyAlignment="1">
      <alignment horizontal="center" vertical="center" wrapText="1"/>
      <protection/>
    </xf>
    <xf numFmtId="0" fontId="23" fillId="46" borderId="21" xfId="99" applyNumberFormat="1" applyFont="1" applyFill="1" applyBorder="1" applyAlignment="1">
      <alignment horizontal="center" vertical="center"/>
      <protection/>
    </xf>
    <xf numFmtId="49" fontId="21" fillId="49" borderId="21" xfId="99" applyNumberFormat="1" applyFont="1" applyFill="1" applyBorder="1" applyAlignment="1">
      <alignment vertical="center" wrapText="1"/>
      <protection/>
    </xf>
    <xf numFmtId="0" fontId="22" fillId="46" borderId="21" xfId="99" applyNumberFormat="1" applyFont="1" applyFill="1" applyBorder="1" applyAlignment="1">
      <alignment horizontal="center" vertical="center" wrapText="1"/>
      <protection/>
    </xf>
    <xf numFmtId="10" fontId="22" fillId="0" borderId="0" xfId="99" applyNumberFormat="1" applyFont="1" applyFill="1" applyBorder="1" applyAlignment="1">
      <alignment horizontal="center" vertical="center" wrapText="1"/>
      <protection/>
    </xf>
    <xf numFmtId="49" fontId="21" fillId="0" borderId="0" xfId="99" applyNumberFormat="1" applyFont="1" applyFill="1" applyBorder="1" applyAlignment="1">
      <alignment vertical="center" wrapText="1"/>
      <protection/>
    </xf>
    <xf numFmtId="49" fontId="22" fillId="0" borderId="0" xfId="99" applyNumberFormat="1" applyFont="1" applyFill="1" applyBorder="1" applyAlignment="1">
      <alignment horizontal="center" vertical="center" wrapText="1"/>
      <protection/>
    </xf>
    <xf numFmtId="49" fontId="2" fillId="49" borderId="23" xfId="99" applyNumberFormat="1" applyFont="1" applyFill="1" applyBorder="1" applyAlignment="1">
      <alignment horizontal="left" vertical="center" wrapText="1"/>
      <protection/>
    </xf>
    <xf numFmtId="49" fontId="2" fillId="49" borderId="24" xfId="99" applyNumberFormat="1" applyFont="1" applyFill="1" applyBorder="1" applyAlignment="1">
      <alignment horizontal="left" vertical="center" wrapText="1"/>
      <protection/>
    </xf>
    <xf numFmtId="49" fontId="1" fillId="49" borderId="21" xfId="99" applyNumberFormat="1" applyFont="1" applyFill="1" applyBorder="1" applyAlignment="1">
      <alignment vertical="center" wrapText="1"/>
      <protection/>
    </xf>
    <xf numFmtId="49" fontId="2" fillId="49" borderId="21" xfId="99" applyNumberFormat="1" applyFont="1" applyFill="1" applyBorder="1" applyAlignment="1">
      <alignment vertical="center" wrapText="1"/>
      <protection/>
    </xf>
    <xf numFmtId="49" fontId="2" fillId="50" borderId="23" xfId="99" applyNumberFormat="1" applyFont="1" applyFill="1" applyBorder="1" applyAlignment="1">
      <alignment horizontal="left" vertical="center" wrapText="1"/>
      <protection/>
    </xf>
    <xf numFmtId="49" fontId="2" fillId="50" borderId="24" xfId="99" applyNumberFormat="1" applyFont="1" applyFill="1" applyBorder="1" applyAlignment="1">
      <alignment horizontal="left" vertical="center" wrapText="1"/>
      <protection/>
    </xf>
    <xf numFmtId="0" fontId="1" fillId="0" borderId="0" xfId="99" applyFont="1" applyAlignment="1">
      <alignment vertical="center"/>
      <protection/>
    </xf>
    <xf numFmtId="0" fontId="1" fillId="0" borderId="0" xfId="99" applyFont="1" applyBorder="1" applyAlignment="1">
      <alignment vertical="center"/>
      <protection/>
    </xf>
    <xf numFmtId="0" fontId="1" fillId="0" borderId="0" xfId="99" applyFont="1" applyAlignment="1">
      <alignment horizontal="right" vertical="center"/>
      <protection/>
    </xf>
    <xf numFmtId="175" fontId="1" fillId="49" borderId="21" xfId="99" applyNumberFormat="1" applyFont="1" applyFill="1" applyBorder="1" applyAlignment="1">
      <alignment vertical="center" wrapText="1"/>
      <protection/>
    </xf>
    <xf numFmtId="4" fontId="1" fillId="49" borderId="21" xfId="99" applyNumberFormat="1" applyFont="1" applyFill="1" applyBorder="1" applyAlignment="1">
      <alignment horizontal="right" vertical="center" wrapText="1"/>
      <protection/>
    </xf>
    <xf numFmtId="4" fontId="26" fillId="46" borderId="21" xfId="99" applyNumberFormat="1" applyFont="1" applyFill="1" applyBorder="1" applyAlignment="1">
      <alignment vertical="center" wrapText="1"/>
      <protection/>
    </xf>
    <xf numFmtId="49" fontId="1" fillId="49" borderId="23" xfId="99" applyNumberFormat="1" applyFont="1" applyFill="1" applyBorder="1" applyAlignment="1">
      <alignment horizontal="left" vertical="center" wrapText="1"/>
      <protection/>
    </xf>
    <xf numFmtId="0" fontId="2" fillId="48" borderId="23" xfId="0" applyFont="1" applyFill="1" applyBorder="1" applyAlignment="1">
      <alignment horizontal="center" vertical="center" wrapText="1"/>
    </xf>
    <xf numFmtId="4" fontId="1" fillId="48" borderId="24" xfId="0" applyNumberFormat="1" applyFont="1" applyFill="1" applyBorder="1" applyAlignment="1">
      <alignment horizontal="right" vertical="center" wrapText="1"/>
    </xf>
    <xf numFmtId="0" fontId="1" fillId="49" borderId="21" xfId="99" applyNumberFormat="1" applyFont="1" applyFill="1" applyBorder="1" applyAlignment="1">
      <alignment vertical="center" wrapText="1"/>
      <protection/>
    </xf>
    <xf numFmtId="0" fontId="0" fillId="0" borderId="0" xfId="95" applyFont="1" applyAlignment="1">
      <alignment vertical="center"/>
      <protection/>
    </xf>
    <xf numFmtId="166" fontId="27" fillId="0" borderId="0" xfId="95" applyNumberFormat="1" applyFont="1" applyFill="1" applyAlignment="1">
      <alignment vertical="center"/>
      <protection/>
    </xf>
    <xf numFmtId="0" fontId="1" fillId="0" borderId="0" xfId="95" applyFont="1" applyAlignment="1">
      <alignment vertical="center"/>
      <protection/>
    </xf>
    <xf numFmtId="166" fontId="22" fillId="0" borderId="0" xfId="95" applyNumberFormat="1" applyFont="1" applyFill="1" applyBorder="1" applyAlignment="1" applyProtection="1">
      <alignment vertical="center"/>
      <protection hidden="1"/>
    </xf>
    <xf numFmtId="166" fontId="22" fillId="0" borderId="0" xfId="95" applyNumberFormat="1" applyFont="1" applyFill="1" applyAlignment="1">
      <alignment vertical="center"/>
      <protection/>
    </xf>
    <xf numFmtId="0" fontId="1" fillId="51" borderId="0" xfId="95" applyFont="1" applyFill="1" applyAlignment="1" applyProtection="1">
      <alignment vertical="center"/>
      <protection hidden="1"/>
    </xf>
    <xf numFmtId="0" fontId="1" fillId="49" borderId="11" xfId="95" applyFont="1" applyFill="1" applyBorder="1" applyAlignment="1" applyProtection="1">
      <alignment vertical="center"/>
      <protection hidden="1"/>
    </xf>
    <xf numFmtId="0" fontId="1" fillId="49" borderId="11" xfId="95" applyFont="1" applyFill="1" applyBorder="1" applyAlignment="1" applyProtection="1">
      <alignment vertical="center" wrapText="1"/>
      <protection hidden="1"/>
    </xf>
    <xf numFmtId="0" fontId="1" fillId="49" borderId="25" xfId="95" applyFont="1" applyFill="1" applyBorder="1" applyAlignment="1" applyProtection="1">
      <alignment vertical="center" wrapText="1"/>
      <protection hidden="1"/>
    </xf>
    <xf numFmtId="0" fontId="2" fillId="49" borderId="23" xfId="95" applyFont="1" applyFill="1" applyBorder="1" applyAlignment="1" applyProtection="1">
      <alignment vertical="center"/>
      <protection hidden="1"/>
    </xf>
    <xf numFmtId="1" fontId="2" fillId="49" borderId="22" xfId="15" applyNumberFormat="1" applyFont="1" applyFill="1" applyBorder="1" applyAlignment="1" applyProtection="1">
      <alignment vertical="center" shrinkToFit="1"/>
      <protection hidden="1"/>
    </xf>
    <xf numFmtId="1" fontId="2" fillId="49" borderId="21" xfId="15" applyNumberFormat="1" applyFont="1" applyFill="1" applyBorder="1" applyAlignment="1" applyProtection="1">
      <alignment vertical="center" shrinkToFit="1"/>
      <protection hidden="1"/>
    </xf>
    <xf numFmtId="1" fontId="2" fillId="49" borderId="26" xfId="95" applyNumberFormat="1" applyFont="1" applyFill="1" applyBorder="1" applyAlignment="1" applyProtection="1">
      <alignment vertical="center" shrinkToFit="1"/>
      <protection hidden="1"/>
    </xf>
    <xf numFmtId="1" fontId="2" fillId="49" borderId="27" xfId="95" applyNumberFormat="1" applyFont="1" applyFill="1" applyBorder="1" applyAlignment="1" applyProtection="1">
      <alignment vertical="center" shrinkToFit="1"/>
      <protection hidden="1"/>
    </xf>
    <xf numFmtId="3" fontId="2" fillId="46" borderId="21" xfId="95" applyNumberFormat="1" applyFont="1" applyFill="1" applyBorder="1" applyAlignment="1" applyProtection="1">
      <alignment vertical="center" shrinkToFit="1"/>
      <protection hidden="1"/>
    </xf>
    <xf numFmtId="0" fontId="1" fillId="0" borderId="0" xfId="92" applyFont="1">
      <alignment/>
      <protection/>
    </xf>
    <xf numFmtId="3" fontId="1" fillId="49" borderId="21" xfId="97" applyNumberFormat="1" applyFont="1" applyFill="1" applyBorder="1" applyAlignment="1">
      <alignment vertical="center"/>
      <protection/>
    </xf>
    <xf numFmtId="10" fontId="2" fillId="49" borderId="21" xfId="85" applyNumberFormat="1" applyFont="1" applyFill="1" applyBorder="1" applyAlignment="1">
      <alignment horizontal="center" vertical="center" shrinkToFit="1"/>
    </xf>
    <xf numFmtId="0" fontId="1" fillId="49" borderId="21" xfId="97" applyFont="1" applyFill="1" applyBorder="1" applyAlignment="1">
      <alignment vertical="center"/>
      <protection/>
    </xf>
    <xf numFmtId="166" fontId="2" fillId="49" borderId="21" xfId="97" applyNumberFormat="1" applyFont="1" applyFill="1" applyBorder="1" applyAlignment="1">
      <alignment horizontal="center" vertical="center" shrinkToFit="1"/>
      <protection/>
    </xf>
    <xf numFmtId="165" fontId="2" fillId="49" borderId="21" xfId="97" applyNumberFormat="1" applyFont="1" applyFill="1" applyBorder="1" applyAlignment="1">
      <alignment horizontal="center" vertical="center" shrinkToFit="1"/>
      <protection/>
    </xf>
    <xf numFmtId="165" fontId="1" fillId="49" borderId="21" xfId="97" applyNumberFormat="1" applyFont="1" applyFill="1" applyBorder="1" applyAlignment="1">
      <alignment horizontal="left" vertical="center" wrapText="1"/>
      <protection/>
    </xf>
    <xf numFmtId="8" fontId="2" fillId="46" borderId="21" xfId="102" applyNumberFormat="1" applyFont="1" applyFill="1" applyBorder="1" applyAlignment="1">
      <alignment horizontal="center" vertical="center" shrinkToFit="1"/>
    </xf>
    <xf numFmtId="166" fontId="2" fillId="49" borderId="21" xfId="97" applyNumberFormat="1" applyFont="1" applyFill="1" applyBorder="1" applyAlignment="1">
      <alignment horizontal="center" vertical="center" wrapText="1" shrinkToFit="1"/>
      <protection/>
    </xf>
    <xf numFmtId="166" fontId="1" fillId="49" borderId="21" xfId="97" applyNumberFormat="1" applyFont="1" applyFill="1" applyBorder="1" applyAlignment="1">
      <alignment horizontal="center" vertical="center" shrinkToFit="1"/>
      <protection/>
    </xf>
    <xf numFmtId="166" fontId="1" fillId="46" borderId="21" xfId="97" applyNumberFormat="1" applyFont="1" applyFill="1" applyBorder="1" applyAlignment="1">
      <alignment horizontal="right" vertical="center" shrinkToFit="1"/>
      <protection/>
    </xf>
    <xf numFmtId="0" fontId="1" fillId="0" borderId="0" xfId="100" applyFont="1" applyAlignment="1">
      <alignment vertical="center"/>
      <protection/>
    </xf>
    <xf numFmtId="0" fontId="1" fillId="0" borderId="21" xfId="100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65" fontId="1" fillId="46" borderId="21" xfId="100" applyNumberFormat="1" applyFont="1" applyFill="1" applyBorder="1" applyAlignment="1">
      <alignment vertical="center" shrinkToFit="1"/>
      <protection/>
    </xf>
    <xf numFmtId="165" fontId="2" fillId="46" borderId="21" xfId="100" applyNumberFormat="1" applyFont="1" applyFill="1" applyBorder="1" applyAlignment="1">
      <alignment vertical="center" shrinkToFit="1"/>
      <protection/>
    </xf>
    <xf numFmtId="4" fontId="1" fillId="48" borderId="24" xfId="0" applyNumberFormat="1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9" fontId="2" fillId="49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48" borderId="21" xfId="0" applyFont="1" applyFill="1" applyBorder="1" applyAlignment="1">
      <alignment horizontal="center" vertical="center" wrapText="1"/>
    </xf>
    <xf numFmtId="4" fontId="1" fillId="48" borderId="28" xfId="0" applyNumberFormat="1" applyFont="1" applyFill="1" applyBorder="1" applyAlignment="1">
      <alignment horizontal="center" vertical="center" wrapText="1"/>
    </xf>
    <xf numFmtId="4" fontId="1" fillId="48" borderId="21" xfId="0" applyNumberFormat="1" applyFont="1" applyFill="1" applyBorder="1" applyAlignment="1">
      <alignment horizontal="center" vertical="center" wrapText="1"/>
    </xf>
    <xf numFmtId="165" fontId="1" fillId="0" borderId="0" xfId="100" applyNumberFormat="1" applyFont="1" applyAlignment="1">
      <alignment vertical="center" shrinkToFit="1"/>
      <protection/>
    </xf>
    <xf numFmtId="0" fontId="2" fillId="0" borderId="21" xfId="100" applyFont="1" applyBorder="1" applyAlignment="1">
      <alignment vertical="center" wrapText="1"/>
      <protection/>
    </xf>
    <xf numFmtId="165" fontId="1" fillId="49" borderId="21" xfId="100" applyNumberFormat="1" applyFont="1" applyFill="1" applyBorder="1" applyAlignment="1">
      <alignment vertical="center" shrinkToFit="1"/>
      <protection/>
    </xf>
    <xf numFmtId="0" fontId="1" fillId="0" borderId="0" xfId="101" applyFont="1" applyFill="1" applyAlignment="1">
      <alignment vertical="center"/>
      <protection/>
    </xf>
    <xf numFmtId="0" fontId="45" fillId="0" borderId="0" xfId="101" applyFont="1" applyFill="1" applyAlignment="1">
      <alignment vertical="center"/>
      <protection/>
    </xf>
    <xf numFmtId="0" fontId="45" fillId="0" borderId="26" xfId="15" applyFont="1" applyFill="1" applyBorder="1" applyAlignment="1">
      <alignment vertical="center"/>
      <protection/>
    </xf>
    <xf numFmtId="166" fontId="44" fillId="0" borderId="0" xfId="101" applyNumberFormat="1" applyFont="1" applyFill="1" applyAlignment="1">
      <alignment vertical="center"/>
      <protection/>
    </xf>
    <xf numFmtId="3" fontId="22" fillId="0" borderId="26" xfId="101" applyNumberFormat="1" applyFont="1" applyFill="1" applyBorder="1" applyAlignment="1">
      <alignment vertical="center" shrinkToFit="1"/>
      <protection/>
    </xf>
    <xf numFmtId="166" fontId="22" fillId="0" borderId="0" xfId="101" applyNumberFormat="1" applyFont="1" applyFill="1" applyAlignment="1">
      <alignment vertical="center"/>
      <protection/>
    </xf>
    <xf numFmtId="3" fontId="21" fillId="0" borderId="26" xfId="101" applyNumberFormat="1" applyFont="1" applyFill="1" applyBorder="1" applyAlignment="1">
      <alignment vertical="center" shrinkToFit="1"/>
      <protection/>
    </xf>
    <xf numFmtId="166" fontId="44" fillId="49" borderId="21" xfId="101" applyNumberFormat="1" applyFont="1" applyFill="1" applyBorder="1" applyAlignment="1">
      <alignment vertical="center"/>
      <protection/>
    </xf>
    <xf numFmtId="3" fontId="22" fillId="46" borderId="21" xfId="101" applyNumberFormat="1" applyFont="1" applyFill="1" applyBorder="1" applyAlignment="1">
      <alignment horizontal="right" vertical="center" shrinkToFit="1"/>
      <protection/>
    </xf>
    <xf numFmtId="3" fontId="21" fillId="46" borderId="21" xfId="101" applyNumberFormat="1" applyFont="1" applyFill="1" applyBorder="1" applyAlignment="1">
      <alignment horizontal="right" vertical="center" shrinkToFit="1"/>
      <protection/>
    </xf>
    <xf numFmtId="0" fontId="3" fillId="49" borderId="21" xfId="101" applyFont="1" applyFill="1" applyBorder="1" applyAlignment="1">
      <alignment horizontal="right" vertical="center"/>
      <protection/>
    </xf>
    <xf numFmtId="0" fontId="2" fillId="51" borderId="0" xfId="95" applyFont="1" applyFill="1" applyAlignment="1" applyProtection="1">
      <alignment horizontal="left" vertical="center"/>
      <protection hidden="1"/>
    </xf>
    <xf numFmtId="165" fontId="25" fillId="46" borderId="29" xfId="100" applyNumberFormat="1" applyFont="1" applyFill="1" applyBorder="1" applyAlignment="1">
      <alignment horizontal="right" vertical="center" shrinkToFit="1"/>
      <protection/>
    </xf>
    <xf numFmtId="10" fontId="1" fillId="49" borderId="21" xfId="95" applyNumberFormat="1" applyFont="1" applyFill="1" applyBorder="1" applyAlignment="1" applyProtection="1">
      <alignment vertical="center"/>
      <protection hidden="1"/>
    </xf>
    <xf numFmtId="0" fontId="1" fillId="49" borderId="21" xfId="95" applyFont="1" applyFill="1" applyBorder="1" applyAlignment="1" applyProtection="1">
      <alignment horizontal="left" vertical="center" indent="1"/>
      <protection hidden="1"/>
    </xf>
    <xf numFmtId="10" fontId="2" fillId="49" borderId="21" xfId="95" applyNumberFormat="1" applyFont="1" applyFill="1" applyBorder="1" applyAlignment="1" applyProtection="1">
      <alignment horizontal="right" vertical="center"/>
      <protection hidden="1"/>
    </xf>
    <xf numFmtId="0" fontId="2" fillId="49" borderId="21" xfId="95" applyFont="1" applyFill="1" applyBorder="1" applyAlignment="1" applyProtection="1">
      <alignment horizontal="left" vertical="center"/>
      <protection hidden="1"/>
    </xf>
    <xf numFmtId="0" fontId="2" fillId="49" borderId="21" xfId="95" applyFont="1" applyFill="1" applyBorder="1" applyAlignment="1" applyProtection="1">
      <alignment horizontal="center" vertical="center"/>
      <protection hidden="1"/>
    </xf>
    <xf numFmtId="0" fontId="1" fillId="0" borderId="21" xfId="100" applyFont="1" applyFill="1" applyBorder="1" applyAlignment="1">
      <alignment vertical="center" wrapText="1"/>
      <protection/>
    </xf>
    <xf numFmtId="3" fontId="22" fillId="0" borderId="21" xfId="101" applyNumberFormat="1" applyFont="1" applyFill="1" applyBorder="1" applyAlignment="1">
      <alignment horizontal="right" vertical="center" shrinkToFit="1"/>
      <protection/>
    </xf>
    <xf numFmtId="165" fontId="1" fillId="52" borderId="21" xfId="100" applyNumberFormat="1" applyFont="1" applyFill="1" applyBorder="1" applyAlignment="1">
      <alignment vertical="center" shrinkToFit="1"/>
      <protection/>
    </xf>
    <xf numFmtId="165" fontId="1" fillId="52" borderId="21" xfId="100" applyNumberFormat="1" applyFont="1" applyFill="1" applyBorder="1" applyAlignment="1">
      <alignment horizontal="center" vertical="center" shrinkToFit="1"/>
      <protection/>
    </xf>
    <xf numFmtId="165" fontId="2" fillId="49" borderId="21" xfId="97" applyNumberFormat="1" applyFont="1" applyFill="1" applyBorder="1" applyAlignment="1">
      <alignment horizontal="center" vertical="center" wrapText="1"/>
      <protection/>
    </xf>
    <xf numFmtId="0" fontId="2" fillId="49" borderId="28" xfId="92" applyFont="1" applyFill="1" applyBorder="1" applyAlignment="1">
      <alignment vertical="center" wrapText="1"/>
      <protection/>
    </xf>
    <xf numFmtId="166" fontId="47" fillId="49" borderId="21" xfId="97" applyNumberFormat="1" applyFont="1" applyFill="1" applyBorder="1" applyAlignment="1">
      <alignment horizontal="center" vertical="center" wrapText="1" shrinkToFit="1"/>
      <protection/>
    </xf>
    <xf numFmtId="10" fontId="1" fillId="52" borderId="21" xfId="100" applyNumberFormat="1" applyFont="1" applyFill="1" applyBorder="1" applyAlignment="1">
      <alignment horizontal="center" vertical="center" shrinkToFit="1"/>
      <protection/>
    </xf>
    <xf numFmtId="0" fontId="1" fillId="0" borderId="0" xfId="92" applyFont="1" applyAlignment="1">
      <alignment vertical="center"/>
      <protection/>
    </xf>
    <xf numFmtId="0" fontId="2" fillId="0" borderId="0" xfId="92" applyFont="1" applyAlignment="1">
      <alignment vertical="center"/>
      <protection/>
    </xf>
    <xf numFmtId="0" fontId="1" fillId="0" borderId="21" xfId="92" applyFont="1" applyBorder="1" applyAlignment="1">
      <alignment vertical="center"/>
      <protection/>
    </xf>
    <xf numFmtId="166" fontId="2" fillId="49" borderId="21" xfId="97" applyNumberFormat="1" applyFont="1" applyFill="1" applyBorder="1" applyAlignment="1">
      <alignment horizontal="center" vertical="center" wrapText="1"/>
      <protection/>
    </xf>
    <xf numFmtId="166" fontId="2" fillId="49" borderId="21" xfId="97" applyNumberFormat="1" applyFont="1" applyFill="1" applyBorder="1" applyAlignment="1">
      <alignment horizontal="center" vertical="center"/>
      <protection/>
    </xf>
    <xf numFmtId="166" fontId="1" fillId="46" borderId="21" xfId="97" applyNumberFormat="1" applyFont="1" applyFill="1" applyBorder="1" applyAlignment="1">
      <alignment horizontal="right" vertical="center"/>
      <protection/>
    </xf>
    <xf numFmtId="0" fontId="2" fillId="0" borderId="21" xfId="92" applyFont="1" applyBorder="1" applyAlignment="1">
      <alignment vertical="center"/>
      <protection/>
    </xf>
    <xf numFmtId="0" fontId="1" fillId="48" borderId="23" xfId="0" applyFont="1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vertical="center" wrapText="1"/>
    </xf>
    <xf numFmtId="0" fontId="2" fillId="49" borderId="21" xfId="0" applyFont="1" applyFill="1" applyBorder="1" applyAlignment="1">
      <alignment horizontal="left" vertical="center" wrapText="1"/>
    </xf>
    <xf numFmtId="0" fontId="2" fillId="48" borderId="21" xfId="0" applyFont="1" applyFill="1" applyBorder="1" applyAlignment="1">
      <alignment horizontal="left" vertical="center" wrapText="1"/>
    </xf>
    <xf numFmtId="0" fontId="1" fillId="48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48" borderId="23" xfId="0" applyFont="1" applyFill="1" applyBorder="1" applyAlignment="1">
      <alignment horizontal="left" vertical="center" wrapText="1"/>
    </xf>
    <xf numFmtId="0" fontId="1" fillId="48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2" fillId="19" borderId="21" xfId="95" applyNumberFormat="1" applyFont="1" applyFill="1" applyBorder="1" applyAlignment="1" applyProtection="1">
      <alignment vertical="center" shrinkToFit="1"/>
      <protection hidden="1"/>
    </xf>
    <xf numFmtId="165" fontId="26" fillId="46" borderId="21" xfId="100" applyNumberFormat="1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48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48" borderId="21" xfId="0" applyFont="1" applyFill="1" applyBorder="1" applyAlignment="1">
      <alignment vertical="center" wrapText="1"/>
    </xf>
    <xf numFmtId="0" fontId="3" fillId="48" borderId="21" xfId="0" applyFont="1" applyFill="1" applyBorder="1" applyAlignment="1">
      <alignment vertical="center" wrapText="1"/>
    </xf>
    <xf numFmtId="0" fontId="2" fillId="48" borderId="21" xfId="0" applyFont="1" applyFill="1" applyBorder="1" applyAlignment="1">
      <alignment vertical="center"/>
    </xf>
    <xf numFmtId="4" fontId="7" fillId="50" borderId="21" xfId="0" applyNumberFormat="1" applyFont="1" applyFill="1" applyBorder="1" applyAlignment="1">
      <alignment horizontal="center" vertical="center"/>
    </xf>
    <xf numFmtId="164" fontId="7" fillId="50" borderId="21" xfId="0" applyNumberFormat="1" applyFont="1" applyFill="1" applyBorder="1" applyAlignment="1">
      <alignment vertical="center"/>
    </xf>
    <xf numFmtId="4" fontId="8" fillId="46" borderId="21" xfId="0" applyNumberFormat="1" applyFont="1" applyFill="1" applyBorder="1" applyAlignment="1">
      <alignment horizontal="center" vertical="center"/>
    </xf>
    <xf numFmtId="4" fontId="7" fillId="49" borderId="21" xfId="0" applyNumberFormat="1" applyFont="1" applyFill="1" applyBorder="1" applyAlignment="1">
      <alignment horizontal="center" vertical="center"/>
    </xf>
    <xf numFmtId="0" fontId="2" fillId="0" borderId="21" xfId="100" applyFont="1" applyFill="1" applyBorder="1" applyAlignment="1">
      <alignment horizontal="left" vertical="center" wrapText="1"/>
      <protection/>
    </xf>
    <xf numFmtId="3" fontId="25" fillId="46" borderId="21" xfId="66" applyNumberFormat="1" applyFont="1" applyFill="1" applyBorder="1" applyAlignment="1">
      <alignment horizontal="right" vertical="center" shrinkToFit="1"/>
    </xf>
    <xf numFmtId="3" fontId="25" fillId="49" borderId="21" xfId="66" applyNumberFormat="1" applyFont="1" applyFill="1" applyBorder="1" applyAlignment="1">
      <alignment horizontal="right" vertical="center" shrinkToFit="1"/>
    </xf>
    <xf numFmtId="3" fontId="26" fillId="46" borderId="21" xfId="66" applyNumberFormat="1" applyFont="1" applyFill="1" applyBorder="1" applyAlignment="1">
      <alignment horizontal="right" vertical="center" shrinkToFit="1"/>
    </xf>
    <xf numFmtId="165" fontId="25" fillId="46" borderId="21" xfId="99" applyNumberFormat="1" applyFont="1" applyFill="1" applyBorder="1" applyAlignment="1">
      <alignment horizontal="right" vertical="center" shrinkToFit="1"/>
      <protection/>
    </xf>
    <xf numFmtId="165" fontId="26" fillId="46" borderId="21" xfId="66" applyNumberFormat="1" applyFont="1" applyFill="1" applyBorder="1" applyAlignment="1">
      <alignment horizontal="right" vertical="center" shrinkToFit="1"/>
    </xf>
    <xf numFmtId="165" fontId="25" fillId="49" borderId="21" xfId="99" applyNumberFormat="1" applyFont="1" applyFill="1" applyBorder="1" applyAlignment="1">
      <alignment horizontal="right" vertical="center" shrinkToFit="1"/>
      <protection/>
    </xf>
    <xf numFmtId="0" fontId="22" fillId="0" borderId="0" xfId="98" applyFont="1" applyFill="1" applyAlignment="1">
      <alignment vertical="center"/>
      <protection/>
    </xf>
    <xf numFmtId="0" fontId="22" fillId="0" borderId="0" xfId="98" applyFont="1" applyFill="1" applyBorder="1" applyAlignment="1">
      <alignment vertical="center"/>
      <protection/>
    </xf>
    <xf numFmtId="176" fontId="10" fillId="49" borderId="21" xfId="86" applyNumberFormat="1" applyFont="1" applyFill="1" applyBorder="1" applyAlignment="1">
      <alignment horizontal="center" vertical="center" shrinkToFit="1"/>
    </xf>
    <xf numFmtId="0" fontId="22" fillId="0" borderId="0" xfId="98" applyFont="1" applyFill="1" applyAlignment="1">
      <alignment vertical="center" wrapText="1"/>
      <protection/>
    </xf>
    <xf numFmtId="0" fontId="51" fillId="0" borderId="0" xfId="98" applyFont="1" applyFill="1" applyAlignment="1">
      <alignment horizontal="right" vertical="center"/>
      <protection/>
    </xf>
    <xf numFmtId="0" fontId="52" fillId="0" borderId="0" xfId="98" applyFont="1" applyFill="1" applyAlignment="1">
      <alignment vertical="center"/>
      <protection/>
    </xf>
    <xf numFmtId="49" fontId="51" fillId="0" borderId="0" xfId="98" applyNumberFormat="1" applyFont="1" applyFill="1" applyAlignment="1">
      <alignment horizontal="right" vertical="center"/>
      <protection/>
    </xf>
    <xf numFmtId="176" fontId="53" fillId="0" borderId="21" xfId="86" applyNumberFormat="1" applyFont="1" applyFill="1" applyBorder="1" applyAlignment="1">
      <alignment horizontal="center" vertical="center" shrinkToFit="1"/>
    </xf>
    <xf numFmtId="0" fontId="1" fillId="0" borderId="0" xfId="98" applyFont="1" applyFill="1" applyAlignment="1">
      <alignment horizontal="right" vertical="center" wrapText="1"/>
      <protection/>
    </xf>
    <xf numFmtId="0" fontId="51" fillId="0" borderId="0" xfId="98" applyFont="1" applyFill="1" applyAlignment="1">
      <alignment vertical="center"/>
      <protection/>
    </xf>
    <xf numFmtId="3" fontId="1" fillId="0" borderId="21" xfId="98" applyNumberFormat="1" applyFont="1" applyFill="1" applyBorder="1" applyAlignment="1">
      <alignment vertical="center" wrapText="1"/>
      <protection/>
    </xf>
    <xf numFmtId="0" fontId="1" fillId="48" borderId="23" xfId="0" applyFont="1" applyFill="1" applyBorder="1" applyAlignment="1">
      <alignment horizontal="left" vertical="center" wrapText="1"/>
    </xf>
    <xf numFmtId="0" fontId="3" fillId="48" borderId="21" xfId="0" applyFont="1" applyFill="1" applyBorder="1" applyAlignment="1">
      <alignment horizontal="center" vertical="center" wrapText="1"/>
    </xf>
    <xf numFmtId="0" fontId="45" fillId="48" borderId="21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left" vertical="center" wrapText="1"/>
    </xf>
    <xf numFmtId="3" fontId="25" fillId="50" borderId="21" xfId="66" applyNumberFormat="1" applyFont="1" applyFill="1" applyBorder="1" applyAlignment="1">
      <alignment horizontal="right" vertical="center" shrinkToFit="1"/>
    </xf>
    <xf numFmtId="4" fontId="2" fillId="48" borderId="24" xfId="0" applyNumberFormat="1" applyFont="1" applyFill="1" applyBorder="1" applyAlignment="1">
      <alignment horizontal="left" vertical="center"/>
    </xf>
    <xf numFmtId="0" fontId="50" fillId="48" borderId="21" xfId="0" applyFont="1" applyFill="1" applyBorder="1" applyAlignment="1">
      <alignment horizontal="left" vertical="center" wrapText="1"/>
    </xf>
    <xf numFmtId="0" fontId="1" fillId="0" borderId="0" xfId="98" applyFont="1" applyFill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54" fillId="0" borderId="21" xfId="0" applyFont="1" applyBorder="1" applyAlignment="1">
      <alignment horizontal="center" vertical="center" wrapText="1"/>
    </xf>
    <xf numFmtId="164" fontId="8" fillId="46" borderId="21" xfId="0" applyNumberFormat="1" applyFont="1" applyFill="1" applyBorder="1" applyAlignment="1">
      <alignment horizontal="center" vertical="center"/>
    </xf>
    <xf numFmtId="3" fontId="1" fillId="49" borderId="22" xfId="15" applyNumberFormat="1" applyFont="1" applyFill="1" applyBorder="1" applyAlignment="1" applyProtection="1">
      <alignment vertical="center" shrinkToFit="1"/>
      <protection hidden="1"/>
    </xf>
    <xf numFmtId="3" fontId="1" fillId="49" borderId="26" xfId="15" applyNumberFormat="1" applyFont="1" applyFill="1" applyBorder="1" applyAlignment="1" applyProtection="1">
      <alignment vertical="center" shrinkToFit="1"/>
      <protection hidden="1"/>
    </xf>
    <xf numFmtId="0" fontId="1" fillId="49" borderId="21" xfId="92" applyFont="1" applyFill="1" applyBorder="1" applyAlignment="1">
      <alignment vertical="center"/>
      <protection/>
    </xf>
    <xf numFmtId="0" fontId="1" fillId="46" borderId="21" xfId="9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3" fontId="1" fillId="0" borderId="0" xfId="97" applyNumberFormat="1" applyFont="1" applyFill="1" applyBorder="1" applyAlignment="1">
      <alignment vertical="center"/>
      <protection/>
    </xf>
    <xf numFmtId="0" fontId="1" fillId="0" borderId="0" xfId="97" applyFont="1" applyFill="1" applyBorder="1" applyAlignment="1">
      <alignment horizontal="center" vertical="center"/>
      <protection/>
    </xf>
    <xf numFmtId="0" fontId="1" fillId="0" borderId="0" xfId="97" applyFont="1" applyFill="1" applyBorder="1" applyAlignment="1">
      <alignment vertical="center"/>
      <protection/>
    </xf>
    <xf numFmtId="0" fontId="2" fillId="49" borderId="23" xfId="95" applyFont="1" applyFill="1" applyBorder="1" applyAlignment="1" applyProtection="1">
      <alignment vertical="center" wrapText="1"/>
      <protection hidden="1"/>
    </xf>
    <xf numFmtId="164" fontId="45" fillId="46" borderId="21" xfId="101" applyNumberFormat="1" applyFont="1" applyFill="1" applyBorder="1" applyAlignment="1">
      <alignment vertical="center"/>
      <protection/>
    </xf>
    <xf numFmtId="0" fontId="1" fillId="0" borderId="21" xfId="92" applyFont="1" applyBorder="1">
      <alignment/>
      <protection/>
    </xf>
    <xf numFmtId="0" fontId="1" fillId="53" borderId="21" xfId="92" applyFont="1" applyFill="1" applyBorder="1">
      <alignment/>
      <protection/>
    </xf>
    <xf numFmtId="165" fontId="25" fillId="53" borderId="21" xfId="99" applyNumberFormat="1" applyFont="1" applyFill="1" applyBorder="1" applyAlignment="1">
      <alignment horizontal="right" vertical="center" shrinkToFit="1"/>
      <protection/>
    </xf>
    <xf numFmtId="10" fontId="26" fillId="46" borderId="21" xfId="85" applyNumberFormat="1" applyFont="1" applyFill="1" applyBorder="1" applyAlignment="1">
      <alignment horizontal="right" vertical="center" shrinkToFit="1"/>
    </xf>
    <xf numFmtId="3" fontId="25" fillId="53" borderId="21" xfId="99" applyNumberFormat="1" applyFont="1" applyFill="1" applyBorder="1" applyAlignment="1">
      <alignment horizontal="right" vertical="center" shrinkToFit="1"/>
      <protection/>
    </xf>
    <xf numFmtId="10" fontId="25" fillId="49" borderId="21" xfId="85" applyNumberFormat="1" applyFont="1" applyFill="1" applyBorder="1" applyAlignment="1">
      <alignment horizontal="right" vertical="center" shrinkToFit="1"/>
    </xf>
    <xf numFmtId="49" fontId="1" fillId="49" borderId="21" xfId="99" applyNumberFormat="1" applyFont="1" applyFill="1" applyBorder="1" applyAlignment="1">
      <alignment horizontal="right" vertical="center" wrapText="1" indent="1"/>
      <protection/>
    </xf>
    <xf numFmtId="49" fontId="2" fillId="49" borderId="21" xfId="99" applyNumberFormat="1" applyFont="1" applyFill="1" applyBorder="1" applyAlignment="1">
      <alignment horizontal="right" vertical="center" wrapText="1" indent="1"/>
      <protection/>
    </xf>
    <xf numFmtId="165" fontId="25" fillId="49" borderId="24" xfId="99" applyNumberFormat="1" applyFont="1" applyFill="1" applyBorder="1" applyAlignment="1">
      <alignment horizontal="right" vertical="center" shrinkToFit="1"/>
      <protection/>
    </xf>
    <xf numFmtId="3" fontId="1" fillId="50" borderId="21" xfId="66" applyNumberFormat="1" applyFont="1" applyFill="1" applyBorder="1" applyAlignment="1">
      <alignment horizontal="right" vertical="center" shrinkToFit="1"/>
    </xf>
    <xf numFmtId="3" fontId="1" fillId="50" borderId="21" xfId="66" applyNumberFormat="1" applyFont="1" applyFill="1" applyBorder="1" applyAlignment="1">
      <alignment horizontal="left" vertical="center" shrinkToFit="1"/>
    </xf>
    <xf numFmtId="49" fontId="2" fillId="49" borderId="24" xfId="99" applyNumberFormat="1" applyFont="1" applyFill="1" applyBorder="1" applyAlignment="1">
      <alignment horizontal="center" vertical="center" wrapText="1"/>
      <protection/>
    </xf>
    <xf numFmtId="49" fontId="1" fillId="49" borderId="21" xfId="99" applyNumberFormat="1" applyFont="1" applyFill="1" applyBorder="1" applyAlignment="1">
      <alignment horizontal="center" vertical="center" wrapText="1"/>
      <protection/>
    </xf>
    <xf numFmtId="49" fontId="1" fillId="49" borderId="24" xfId="99" applyNumberFormat="1" applyFont="1" applyFill="1" applyBorder="1" applyAlignment="1">
      <alignment horizontal="center" vertical="center" wrapText="1"/>
      <protection/>
    </xf>
    <xf numFmtId="49" fontId="2" fillId="50" borderId="24" xfId="99" applyNumberFormat="1" applyFont="1" applyFill="1" applyBorder="1" applyAlignment="1">
      <alignment horizontal="center" vertical="center" wrapText="1"/>
      <protection/>
    </xf>
    <xf numFmtId="49" fontId="1" fillId="50" borderId="21" xfId="99" applyNumberFormat="1" applyFont="1" applyFill="1" applyBorder="1" applyAlignment="1">
      <alignment horizontal="center" vertical="center" wrapText="1"/>
      <protection/>
    </xf>
    <xf numFmtId="0" fontId="1" fillId="0" borderId="0" xfId="99" applyFont="1" applyAlignment="1">
      <alignment horizontal="center" vertical="center"/>
      <protection/>
    </xf>
    <xf numFmtId="0" fontId="1" fillId="0" borderId="0" xfId="99" applyFont="1" applyBorder="1" applyAlignment="1">
      <alignment horizontal="center" vertical="center"/>
      <protection/>
    </xf>
    <xf numFmtId="0" fontId="1" fillId="54" borderId="27" xfId="99" applyFont="1" applyFill="1" applyBorder="1" applyAlignment="1">
      <alignment vertical="center"/>
      <protection/>
    </xf>
    <xf numFmtId="0" fontId="1" fillId="54" borderId="30" xfId="99" applyFont="1" applyFill="1" applyBorder="1" applyAlignment="1">
      <alignment vertical="center"/>
      <protection/>
    </xf>
    <xf numFmtId="0" fontId="1" fillId="54" borderId="31" xfId="99" applyFont="1" applyFill="1" applyBorder="1" applyAlignment="1">
      <alignment vertical="center"/>
      <protection/>
    </xf>
    <xf numFmtId="0" fontId="1" fillId="54" borderId="32" xfId="99" applyFont="1" applyFill="1" applyBorder="1" applyAlignment="1">
      <alignment vertical="center"/>
      <protection/>
    </xf>
    <xf numFmtId="0" fontId="1" fillId="54" borderId="33" xfId="99" applyFont="1" applyFill="1" applyBorder="1" applyAlignment="1">
      <alignment vertical="center"/>
      <protection/>
    </xf>
    <xf numFmtId="0" fontId="1" fillId="54" borderId="34" xfId="99" applyFont="1" applyFill="1" applyBorder="1" applyAlignment="1">
      <alignment vertical="center"/>
      <protection/>
    </xf>
    <xf numFmtId="0" fontId="1" fillId="49" borderId="21" xfId="97" applyFont="1" applyFill="1" applyBorder="1" applyAlignment="1">
      <alignment horizontal="center" vertical="center"/>
      <protection/>
    </xf>
    <xf numFmtId="0" fontId="2" fillId="49" borderId="28" xfId="92" applyFont="1" applyFill="1" applyBorder="1" applyAlignment="1">
      <alignment horizontal="center" vertical="center" wrapText="1"/>
      <protection/>
    </xf>
    <xf numFmtId="3" fontId="2" fillId="50" borderId="21" xfId="66" applyNumberFormat="1" applyFont="1" applyFill="1" applyBorder="1" applyAlignment="1">
      <alignment horizontal="right" vertical="center" wrapText="1"/>
    </xf>
    <xf numFmtId="165" fontId="26" fillId="53" borderId="21" xfId="99" applyNumberFormat="1" applyFont="1" applyFill="1" applyBorder="1" applyAlignment="1">
      <alignment horizontal="right" vertical="center" shrinkToFit="1"/>
      <protection/>
    </xf>
    <xf numFmtId="0" fontId="2" fillId="49" borderId="21" xfId="94" applyFont="1" applyFill="1" applyBorder="1" applyAlignment="1">
      <alignment horizontal="center" vertical="center" wrapText="1"/>
      <protection/>
    </xf>
    <xf numFmtId="0" fontId="56" fillId="49" borderId="21" xfId="94" applyFont="1" applyFill="1" applyBorder="1" applyAlignment="1">
      <alignment horizontal="center" vertical="center" wrapText="1"/>
      <protection/>
    </xf>
    <xf numFmtId="0" fontId="2" fillId="49" borderId="23" xfId="94" applyFont="1" applyFill="1" applyBorder="1" applyAlignment="1">
      <alignment horizontal="center" vertical="center" wrapText="1"/>
      <protection/>
    </xf>
    <xf numFmtId="0" fontId="2" fillId="49" borderId="24" xfId="94" applyFont="1" applyFill="1" applyBorder="1" applyAlignment="1">
      <alignment horizontal="center" vertical="center" textRotation="90" wrapText="1"/>
      <protection/>
    </xf>
    <xf numFmtId="0" fontId="2" fillId="49" borderId="28" xfId="94" applyFont="1" applyFill="1" applyBorder="1" applyAlignment="1">
      <alignment horizontal="center" vertical="center" textRotation="90" wrapText="1"/>
      <protection/>
    </xf>
    <xf numFmtId="0" fontId="1" fillId="0" borderId="21" xfId="96" applyFont="1" applyBorder="1" applyAlignment="1">
      <alignment vertical="center"/>
      <protection/>
    </xf>
    <xf numFmtId="3" fontId="1" fillId="49" borderId="21" xfId="96" applyNumberFormat="1" applyFont="1" applyFill="1" applyBorder="1" applyAlignment="1">
      <alignment horizontal="right" vertical="center" shrinkToFit="1"/>
      <protection/>
    </xf>
    <xf numFmtId="3" fontId="1" fillId="49" borderId="21" xfId="96" applyNumberFormat="1" applyFont="1" applyFill="1" applyBorder="1" applyAlignment="1">
      <alignment horizontal="center" vertical="center" shrinkToFit="1"/>
      <protection/>
    </xf>
    <xf numFmtId="4" fontId="1" fillId="46" borderId="21" xfId="96" applyNumberFormat="1" applyFont="1" applyFill="1" applyBorder="1" applyAlignment="1">
      <alignment horizontal="right" vertical="center" shrinkToFit="1"/>
      <protection/>
    </xf>
    <xf numFmtId="10" fontId="1" fillId="49" borderId="21" xfId="96" applyNumberFormat="1" applyFont="1" applyFill="1" applyBorder="1" applyAlignment="1">
      <alignment horizontal="center" vertical="center" shrinkToFit="1"/>
      <protection/>
    </xf>
    <xf numFmtId="0" fontId="2" fillId="49" borderId="21" xfId="96" applyFont="1" applyFill="1" applyBorder="1" applyAlignment="1">
      <alignment vertical="center"/>
      <protection/>
    </xf>
    <xf numFmtId="3" fontId="2" fillId="46" borderId="21" xfId="96" applyNumberFormat="1" applyFont="1" applyFill="1" applyBorder="1" applyAlignment="1">
      <alignment horizontal="right" vertical="center" shrinkToFit="1"/>
      <protection/>
    </xf>
    <xf numFmtId="4" fontId="2" fillId="46" borderId="21" xfId="96" applyNumberFormat="1" applyFont="1" applyFill="1" applyBorder="1" applyAlignment="1">
      <alignment horizontal="right" vertical="center" shrinkToFit="1"/>
      <protection/>
    </xf>
    <xf numFmtId="0" fontId="2" fillId="49" borderId="24" xfId="94" applyFont="1" applyFill="1" applyBorder="1" applyAlignment="1">
      <alignment horizontal="center" vertical="center" wrapText="1"/>
      <protection/>
    </xf>
    <xf numFmtId="0" fontId="2" fillId="49" borderId="28" xfId="94" applyFont="1" applyFill="1" applyBorder="1" applyAlignment="1">
      <alignment horizontal="center" vertical="center" wrapText="1"/>
      <protection/>
    </xf>
    <xf numFmtId="3" fontId="1" fillId="0" borderId="21" xfId="96" applyNumberFormat="1" applyFont="1" applyFill="1" applyBorder="1" applyAlignment="1">
      <alignment horizontal="center" vertical="center" shrinkToFit="1"/>
      <protection/>
    </xf>
    <xf numFmtId="0" fontId="8" fillId="49" borderId="21" xfId="96" applyFont="1" applyFill="1" applyBorder="1" applyAlignment="1">
      <alignment vertical="center" wrapText="1"/>
      <protection/>
    </xf>
    <xf numFmtId="9" fontId="46" fillId="46" borderId="21" xfId="0" applyNumberFormat="1" applyFont="1" applyFill="1" applyBorder="1" applyAlignment="1">
      <alignment vertical="center"/>
    </xf>
    <xf numFmtId="0" fontId="2" fillId="0" borderId="0" xfId="96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3" fontId="1" fillId="46" borderId="21" xfId="96" applyNumberFormat="1" applyFont="1" applyFill="1" applyBorder="1" applyAlignment="1">
      <alignment horizontal="right" vertical="center" shrinkToFit="1"/>
      <protection/>
    </xf>
    <xf numFmtId="4" fontId="1" fillId="46" borderId="35" xfId="96" applyNumberFormat="1" applyFont="1" applyFill="1" applyBorder="1" applyAlignment="1">
      <alignment horizontal="right" vertical="center" shrinkToFit="1"/>
      <protection/>
    </xf>
    <xf numFmtId="0" fontId="57" fillId="0" borderId="21" xfId="96" applyFont="1" applyBorder="1" applyAlignment="1">
      <alignment vertical="center"/>
      <protection/>
    </xf>
    <xf numFmtId="3" fontId="57" fillId="53" borderId="21" xfId="96" applyNumberFormat="1" applyFont="1" applyFill="1" applyBorder="1" applyAlignment="1">
      <alignment horizontal="right" vertical="center" shrinkToFit="1"/>
      <protection/>
    </xf>
    <xf numFmtId="4" fontId="57" fillId="46" borderId="21" xfId="96" applyNumberFormat="1" applyFont="1" applyFill="1" applyBorder="1" applyAlignment="1">
      <alignment horizontal="right" vertical="center" shrinkToFit="1"/>
      <protection/>
    </xf>
    <xf numFmtId="3" fontId="57" fillId="46" borderId="21" xfId="96" applyNumberFormat="1" applyFont="1" applyFill="1" applyBorder="1" applyAlignment="1">
      <alignment horizontal="right" vertical="center" shrinkToFit="1"/>
      <protection/>
    </xf>
    <xf numFmtId="0" fontId="2" fillId="49" borderId="24" xfId="94" applyFont="1" applyFill="1" applyBorder="1" applyAlignment="1">
      <alignment horizontal="right" vertical="center" textRotation="90" wrapText="1"/>
      <protection/>
    </xf>
    <xf numFmtId="0" fontId="2" fillId="0" borderId="0" xfId="96" applyFont="1" applyFill="1" applyBorder="1" applyAlignment="1">
      <alignment vertical="center"/>
      <protection/>
    </xf>
    <xf numFmtId="3" fontId="2" fillId="0" borderId="0" xfId="96" applyNumberFormat="1" applyFont="1" applyFill="1" applyBorder="1" applyAlignment="1">
      <alignment horizontal="right" vertical="center" shrinkToFit="1"/>
      <protection/>
    </xf>
    <xf numFmtId="4" fontId="2" fillId="0" borderId="0" xfId="96" applyNumberFormat="1" applyFont="1" applyFill="1" applyBorder="1" applyAlignment="1">
      <alignment horizontal="center" vertical="center" shrinkToFit="1"/>
      <protection/>
    </xf>
    <xf numFmtId="4" fontId="1" fillId="46" borderId="21" xfId="96" applyNumberFormat="1" applyFont="1" applyFill="1" applyBorder="1" applyAlignment="1">
      <alignment horizontal="center" vertical="center" shrinkToFit="1"/>
      <protection/>
    </xf>
    <xf numFmtId="4" fontId="2" fillId="46" borderId="21" xfId="96" applyNumberFormat="1" applyFont="1" applyFill="1" applyBorder="1" applyAlignment="1">
      <alignment horizontal="center" vertical="center" shrinkToFit="1"/>
      <protection/>
    </xf>
    <xf numFmtId="0" fontId="2" fillId="49" borderId="21" xfId="96" applyFont="1" applyFill="1" applyBorder="1" applyAlignment="1">
      <alignment vertical="center" wrapText="1"/>
      <protection/>
    </xf>
    <xf numFmtId="9" fontId="2" fillId="46" borderId="21" xfId="96" applyNumberFormat="1" applyFont="1" applyFill="1" applyBorder="1" applyAlignment="1">
      <alignment horizontal="center" vertical="center" shrinkToFit="1"/>
      <protection/>
    </xf>
    <xf numFmtId="166" fontId="2" fillId="49" borderId="21" xfId="15" applyNumberFormat="1" applyFont="1" applyFill="1" applyBorder="1" applyAlignment="1">
      <alignment vertical="center"/>
      <protection/>
    </xf>
    <xf numFmtId="166" fontId="21" fillId="0" borderId="21" xfId="15" applyNumberFormat="1" applyFont="1" applyFill="1" applyBorder="1" applyAlignment="1">
      <alignment vertical="center"/>
      <protection/>
    </xf>
    <xf numFmtId="0" fontId="3" fillId="0" borderId="21" xfId="15" applyFont="1" applyFill="1" applyBorder="1" applyAlignment="1">
      <alignment vertical="center"/>
      <protection/>
    </xf>
    <xf numFmtId="49" fontId="22" fillId="0" borderId="21" xfId="15" applyNumberFormat="1" applyFont="1" applyFill="1" applyBorder="1" applyAlignment="1">
      <alignment horizontal="left" vertical="center" wrapText="1"/>
      <protection/>
    </xf>
    <xf numFmtId="0" fontId="45" fillId="0" borderId="21" xfId="15" applyFont="1" applyFill="1" applyBorder="1" applyAlignment="1">
      <alignment vertical="center"/>
      <protection/>
    </xf>
    <xf numFmtId="0" fontId="3" fillId="0" borderId="21" xfId="101" applyFont="1" applyFill="1" applyBorder="1" applyAlignment="1">
      <alignment vertical="center"/>
      <protection/>
    </xf>
    <xf numFmtId="0" fontId="2" fillId="49" borderId="21" xfId="101" applyFont="1" applyFill="1" applyBorder="1" applyAlignment="1">
      <alignment vertical="center"/>
      <protection/>
    </xf>
    <xf numFmtId="3" fontId="44" fillId="49" borderId="21" xfId="101" applyNumberFormat="1" applyFont="1" applyFill="1" applyBorder="1" applyAlignment="1">
      <alignment vertical="center" shrinkToFit="1"/>
      <protection/>
    </xf>
    <xf numFmtId="0" fontId="44" fillId="0" borderId="0" xfId="101" applyFont="1" applyFill="1" applyAlignment="1">
      <alignment vertical="center"/>
      <protection/>
    </xf>
    <xf numFmtId="3" fontId="22" fillId="0" borderId="21" xfId="101" applyNumberFormat="1" applyFont="1" applyFill="1" applyBorder="1" applyAlignment="1">
      <alignment vertical="center" shrinkToFit="1"/>
      <protection/>
    </xf>
    <xf numFmtId="3" fontId="22" fillId="49" borderId="21" xfId="101" applyNumberFormat="1" applyFont="1" applyFill="1" applyBorder="1" applyAlignment="1">
      <alignment horizontal="right" vertical="center" shrinkToFit="1"/>
      <protection/>
    </xf>
    <xf numFmtId="3" fontId="21" fillId="0" borderId="21" xfId="101" applyNumberFormat="1" applyFont="1" applyFill="1" applyBorder="1" applyAlignment="1">
      <alignment vertical="center" shrinkToFit="1"/>
      <protection/>
    </xf>
    <xf numFmtId="0" fontId="50" fillId="48" borderId="23" xfId="0" applyFont="1" applyFill="1" applyBorder="1" applyAlignment="1">
      <alignment horizontal="left" vertical="center" wrapText="1"/>
    </xf>
    <xf numFmtId="0" fontId="1" fillId="50" borderId="21" xfId="0" applyFont="1" applyFill="1" applyBorder="1" applyAlignment="1">
      <alignment horizontal="center" vertical="center" wrapText="1"/>
    </xf>
    <xf numFmtId="0" fontId="2" fillId="49" borderId="22" xfId="96" applyFont="1" applyFill="1" applyBorder="1" applyAlignment="1">
      <alignment vertical="center"/>
      <protection/>
    </xf>
    <xf numFmtId="3" fontId="2" fillId="46" borderId="22" xfId="96" applyNumberFormat="1" applyFont="1" applyFill="1" applyBorder="1" applyAlignment="1">
      <alignment horizontal="right" vertical="center" shrinkToFit="1"/>
      <protection/>
    </xf>
    <xf numFmtId="165" fontId="1" fillId="52" borderId="22" xfId="100" applyNumberFormat="1" applyFont="1" applyFill="1" applyBorder="1" applyAlignment="1">
      <alignment horizontal="center" vertical="center" shrinkToFit="1"/>
      <protection/>
    </xf>
    <xf numFmtId="4" fontId="2" fillId="46" borderId="22" xfId="96" applyNumberFormat="1" applyFont="1" applyFill="1" applyBorder="1" applyAlignment="1">
      <alignment horizontal="right" vertical="center" shrinkToFit="1"/>
      <protection/>
    </xf>
    <xf numFmtId="0" fontId="57" fillId="0" borderId="36" xfId="96" applyFont="1" applyBorder="1" applyAlignment="1">
      <alignment vertical="center"/>
      <protection/>
    </xf>
    <xf numFmtId="3" fontId="57" fillId="53" borderId="36" xfId="96" applyNumberFormat="1" applyFont="1" applyFill="1" applyBorder="1" applyAlignment="1">
      <alignment horizontal="right" vertical="center" shrinkToFit="1"/>
      <protection/>
    </xf>
    <xf numFmtId="3" fontId="1" fillId="49" borderId="36" xfId="96" applyNumberFormat="1" applyFont="1" applyFill="1" applyBorder="1" applyAlignment="1">
      <alignment horizontal="center" vertical="center" shrinkToFit="1"/>
      <protection/>
    </xf>
    <xf numFmtId="4" fontId="57" fillId="46" borderId="36" xfId="96" applyNumberFormat="1" applyFont="1" applyFill="1" applyBorder="1" applyAlignment="1">
      <alignment horizontal="right" vertical="center" shrinkToFit="1"/>
      <protection/>
    </xf>
    <xf numFmtId="3" fontId="57" fillId="46" borderId="36" xfId="96" applyNumberFormat="1" applyFont="1" applyFill="1" applyBorder="1" applyAlignment="1">
      <alignment horizontal="right" vertical="center" shrinkToFit="1"/>
      <protection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6" fillId="11" borderId="21" xfId="0" applyFont="1" applyFill="1" applyBorder="1" applyAlignment="1">
      <alignment horizontal="center" vertical="center" wrapText="1"/>
    </xf>
    <xf numFmtId="0" fontId="0" fillId="55" borderId="21" xfId="0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horizontal="right" vertical="center" wrapText="1"/>
    </xf>
    <xf numFmtId="0" fontId="2" fillId="48" borderId="23" xfId="0" applyFont="1" applyFill="1" applyBorder="1" applyAlignment="1">
      <alignment horizontal="center" vertical="center" wrapText="1"/>
    </xf>
    <xf numFmtId="0" fontId="2" fillId="48" borderId="28" xfId="0" applyFont="1" applyFill="1" applyBorder="1" applyAlignment="1">
      <alignment horizontal="center" vertical="center" wrapText="1"/>
    </xf>
    <xf numFmtId="0" fontId="2" fillId="48" borderId="25" xfId="0" applyFont="1" applyFill="1" applyBorder="1" applyAlignment="1">
      <alignment horizontal="left" vertical="center" wrapText="1"/>
    </xf>
    <xf numFmtId="0" fontId="2" fillId="48" borderId="26" xfId="0" applyFont="1" applyFill="1" applyBorder="1" applyAlignment="1">
      <alignment horizontal="left" vertical="center" wrapText="1"/>
    </xf>
    <xf numFmtId="0" fontId="2" fillId="48" borderId="22" xfId="0" applyFont="1" applyFill="1" applyBorder="1" applyAlignment="1">
      <alignment horizontal="left" vertical="center" wrapText="1"/>
    </xf>
    <xf numFmtId="0" fontId="2" fillId="48" borderId="23" xfId="0" applyFont="1" applyFill="1" applyBorder="1" applyAlignment="1">
      <alignment horizontal="left" vertical="center" wrapText="1"/>
    </xf>
    <xf numFmtId="0" fontId="2" fillId="48" borderId="24" xfId="0" applyFont="1" applyFill="1" applyBorder="1" applyAlignment="1">
      <alignment horizontal="left" vertical="center" wrapText="1"/>
    </xf>
    <xf numFmtId="0" fontId="1" fillId="48" borderId="21" xfId="0" applyFont="1" applyFill="1" applyBorder="1" applyAlignment="1">
      <alignment horizontal="left" vertical="center" wrapText="1"/>
    </xf>
    <xf numFmtId="0" fontId="1" fillId="48" borderId="21" xfId="0" applyFont="1" applyFill="1" applyBorder="1" applyAlignment="1">
      <alignment horizontal="center" vertical="center" wrapText="1"/>
    </xf>
    <xf numFmtId="0" fontId="2" fillId="48" borderId="21" xfId="0" applyFont="1" applyFill="1" applyBorder="1" applyAlignment="1">
      <alignment horizontal="left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" fillId="48" borderId="25" xfId="0" applyFont="1" applyFill="1" applyBorder="1" applyAlignment="1">
      <alignment horizontal="left" vertical="center" wrapText="1"/>
    </xf>
    <xf numFmtId="0" fontId="1" fillId="48" borderId="26" xfId="0" applyFont="1" applyFill="1" applyBorder="1" applyAlignment="1">
      <alignment horizontal="left" vertical="center" wrapText="1"/>
    </xf>
    <xf numFmtId="0" fontId="1" fillId="48" borderId="22" xfId="0" applyFont="1" applyFill="1" applyBorder="1" applyAlignment="1">
      <alignment horizontal="left" vertical="center" wrapText="1"/>
    </xf>
    <xf numFmtId="0" fontId="2" fillId="48" borderId="21" xfId="0" applyFont="1" applyFill="1" applyBorder="1" applyAlignment="1">
      <alignment vertical="center" wrapText="1"/>
    </xf>
    <xf numFmtId="0" fontId="1" fillId="48" borderId="21" xfId="0" applyFont="1" applyFill="1" applyBorder="1" applyAlignment="1">
      <alignment vertical="center" wrapText="1"/>
    </xf>
    <xf numFmtId="0" fontId="9" fillId="11" borderId="21" xfId="0" applyFont="1" applyFill="1" applyBorder="1" applyAlignment="1">
      <alignment horizontal="left" vertical="center" wrapText="1"/>
    </xf>
    <xf numFmtId="49" fontId="24" fillId="49" borderId="23" xfId="99" applyNumberFormat="1" applyFont="1" applyFill="1" applyBorder="1" applyAlignment="1">
      <alignment horizontal="left" vertical="center" wrapText="1"/>
      <protection/>
    </xf>
    <xf numFmtId="49" fontId="24" fillId="49" borderId="24" xfId="99" applyNumberFormat="1" applyFont="1" applyFill="1" applyBorder="1" applyAlignment="1">
      <alignment horizontal="left" vertical="center" wrapText="1"/>
      <protection/>
    </xf>
    <xf numFmtId="49" fontId="24" fillId="50" borderId="23" xfId="99" applyNumberFormat="1" applyFont="1" applyFill="1" applyBorder="1" applyAlignment="1">
      <alignment horizontal="left" vertical="center" wrapText="1"/>
      <protection/>
    </xf>
    <xf numFmtId="49" fontId="24" fillId="50" borderId="24" xfId="99" applyNumberFormat="1" applyFont="1" applyFill="1" applyBorder="1" applyAlignment="1">
      <alignment horizontal="left" vertical="center" wrapText="1"/>
      <protection/>
    </xf>
    <xf numFmtId="0" fontId="9" fillId="54" borderId="21" xfId="99" applyFont="1" applyFill="1" applyBorder="1" applyAlignment="1">
      <alignment horizontal="left" vertical="center" wrapText="1"/>
      <protection/>
    </xf>
    <xf numFmtId="0" fontId="1" fillId="54" borderId="27" xfId="99" applyFont="1" applyFill="1" applyBorder="1" applyAlignment="1">
      <alignment horizontal="left" vertical="center"/>
      <protection/>
    </xf>
    <xf numFmtId="0" fontId="1" fillId="54" borderId="30" xfId="99" applyFont="1" applyFill="1" applyBorder="1" applyAlignment="1">
      <alignment horizontal="left" vertical="center"/>
      <protection/>
    </xf>
    <xf numFmtId="0" fontId="1" fillId="54" borderId="31" xfId="99" applyFont="1" applyFill="1" applyBorder="1" applyAlignment="1">
      <alignment horizontal="left" vertical="center"/>
      <protection/>
    </xf>
    <xf numFmtId="0" fontId="1" fillId="54" borderId="32" xfId="99" applyFont="1" applyFill="1" applyBorder="1" applyAlignment="1">
      <alignment horizontal="left" vertical="center"/>
      <protection/>
    </xf>
    <xf numFmtId="0" fontId="1" fillId="54" borderId="33" xfId="99" applyFont="1" applyFill="1" applyBorder="1" applyAlignment="1">
      <alignment horizontal="left" vertical="center"/>
      <protection/>
    </xf>
    <xf numFmtId="0" fontId="1" fillId="54" borderId="34" xfId="99" applyFont="1" applyFill="1" applyBorder="1" applyAlignment="1">
      <alignment horizontal="left" vertical="center"/>
      <protection/>
    </xf>
    <xf numFmtId="0" fontId="45" fillId="48" borderId="23" xfId="0" applyFont="1" applyFill="1" applyBorder="1" applyAlignment="1">
      <alignment horizontal="center" vertical="center" wrapText="1"/>
    </xf>
    <xf numFmtId="0" fontId="45" fillId="48" borderId="28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11" borderId="21" xfId="0" applyFont="1" applyFill="1" applyBorder="1" applyAlignment="1">
      <alignment horizontal="center" vertical="center" wrapText="1"/>
    </xf>
    <xf numFmtId="10" fontId="1" fillId="52" borderId="23" xfId="100" applyNumberFormat="1" applyFont="1" applyFill="1" applyBorder="1" applyAlignment="1">
      <alignment horizontal="center" vertical="center" shrinkToFit="1"/>
      <protection/>
    </xf>
    <xf numFmtId="10" fontId="1" fillId="52" borderId="24" xfId="100" applyNumberFormat="1" applyFont="1" applyFill="1" applyBorder="1" applyAlignment="1">
      <alignment horizontal="center" vertical="center" shrinkToFit="1"/>
      <protection/>
    </xf>
    <xf numFmtId="165" fontId="2" fillId="49" borderId="21" xfId="97" applyNumberFormat="1" applyFont="1" applyFill="1" applyBorder="1" applyAlignment="1">
      <alignment horizontal="left" vertical="center" wrapText="1"/>
      <protection/>
    </xf>
    <xf numFmtId="0" fontId="2" fillId="49" borderId="21" xfId="93" applyFont="1" applyFill="1" applyBorder="1" applyAlignment="1">
      <alignment horizontal="left" vertical="center" wrapText="1"/>
      <protection/>
    </xf>
    <xf numFmtId="0" fontId="3" fillId="48" borderId="23" xfId="0" applyFont="1" applyFill="1" applyBorder="1" applyAlignment="1">
      <alignment horizontal="center" vertical="center" wrapText="1"/>
    </xf>
    <xf numFmtId="0" fontId="3" fillId="48" borderId="24" xfId="0" applyFont="1" applyFill="1" applyBorder="1" applyAlignment="1">
      <alignment horizontal="center" vertical="center" wrapText="1"/>
    </xf>
    <xf numFmtId="0" fontId="3" fillId="48" borderId="28" xfId="0" applyFont="1" applyFill="1" applyBorder="1" applyAlignment="1">
      <alignment horizontal="center" vertical="center" wrapText="1"/>
    </xf>
    <xf numFmtId="0" fontId="9" fillId="54" borderId="23" xfId="99" applyFont="1" applyFill="1" applyBorder="1" applyAlignment="1">
      <alignment horizontal="left" vertical="center" wrapText="1"/>
      <protection/>
    </xf>
    <xf numFmtId="0" fontId="9" fillId="54" borderId="24" xfId="99" applyFont="1" applyFill="1" applyBorder="1" applyAlignment="1">
      <alignment horizontal="left" vertical="center" wrapText="1"/>
      <protection/>
    </xf>
    <xf numFmtId="0" fontId="9" fillId="54" borderId="28" xfId="99" applyFont="1" applyFill="1" applyBorder="1" applyAlignment="1">
      <alignment horizontal="left" vertical="center" wrapText="1"/>
      <protection/>
    </xf>
    <xf numFmtId="165" fontId="48" fillId="49" borderId="23" xfId="97" applyNumberFormat="1" applyFont="1" applyFill="1" applyBorder="1" applyAlignment="1">
      <alignment horizontal="center" vertical="center" wrapText="1"/>
      <protection/>
    </xf>
    <xf numFmtId="165" fontId="48" fillId="49" borderId="24" xfId="97" applyNumberFormat="1" applyFont="1" applyFill="1" applyBorder="1" applyAlignment="1">
      <alignment horizontal="center" vertical="center" wrapText="1"/>
      <protection/>
    </xf>
    <xf numFmtId="165" fontId="48" fillId="49" borderId="28" xfId="97" applyNumberFormat="1" applyFont="1" applyFill="1" applyBorder="1" applyAlignment="1">
      <alignment horizontal="center" vertical="center" wrapText="1"/>
      <protection/>
    </xf>
    <xf numFmtId="0" fontId="9" fillId="11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3" xfId="92" applyFont="1" applyBorder="1" applyAlignment="1">
      <alignment horizontal="left" vertical="center" wrapText="1"/>
      <protection/>
    </xf>
    <xf numFmtId="0" fontId="1" fillId="0" borderId="24" xfId="92" applyFont="1" applyBorder="1" applyAlignment="1">
      <alignment horizontal="left" vertical="center" wrapText="1"/>
      <protection/>
    </xf>
    <xf numFmtId="0" fontId="1" fillId="0" borderId="28" xfId="92" applyFont="1" applyBorder="1" applyAlignment="1">
      <alignment horizontal="left" vertical="center" wrapText="1"/>
      <protection/>
    </xf>
    <xf numFmtId="0" fontId="3" fillId="48" borderId="21" xfId="0" applyFont="1" applyFill="1" applyBorder="1" applyAlignment="1">
      <alignment horizontal="center" vertical="center" wrapText="1"/>
    </xf>
    <xf numFmtId="0" fontId="2" fillId="0" borderId="23" xfId="92" applyFont="1" applyBorder="1" applyAlignment="1">
      <alignment horizontal="left" vertical="center" wrapText="1"/>
      <protection/>
    </xf>
    <xf numFmtId="0" fontId="2" fillId="0" borderId="24" xfId="92" applyFont="1" applyBorder="1" applyAlignment="1">
      <alignment horizontal="left" vertical="center" wrapText="1"/>
      <protection/>
    </xf>
    <xf numFmtId="0" fontId="2" fillId="0" borderId="28" xfId="92" applyFont="1" applyBorder="1" applyAlignment="1">
      <alignment horizontal="left" vertical="center" wrapText="1"/>
      <protection/>
    </xf>
    <xf numFmtId="0" fontId="3" fillId="48" borderId="23" xfId="0" applyFont="1" applyFill="1" applyBorder="1" applyAlignment="1">
      <alignment horizontal="left" vertical="center" wrapText="1"/>
    </xf>
    <xf numFmtId="0" fontId="3" fillId="48" borderId="24" xfId="0" applyFont="1" applyFill="1" applyBorder="1" applyAlignment="1">
      <alignment horizontal="left" vertical="center" wrapText="1"/>
    </xf>
    <xf numFmtId="0" fontId="3" fillId="48" borderId="28" xfId="0" applyFont="1" applyFill="1" applyBorder="1" applyAlignment="1">
      <alignment horizontal="left" vertical="center" wrapText="1"/>
    </xf>
    <xf numFmtId="0" fontId="9" fillId="54" borderId="23" xfId="99" applyFont="1" applyFill="1" applyBorder="1" applyAlignment="1">
      <alignment horizontal="left" vertical="center"/>
      <protection/>
    </xf>
    <xf numFmtId="0" fontId="9" fillId="54" borderId="24" xfId="99" applyFont="1" applyFill="1" applyBorder="1" applyAlignment="1">
      <alignment horizontal="left" vertical="center"/>
      <protection/>
    </xf>
    <xf numFmtId="0" fontId="9" fillId="54" borderId="28" xfId="99" applyFont="1" applyFill="1" applyBorder="1" applyAlignment="1">
      <alignment horizontal="left" vertical="center"/>
      <protection/>
    </xf>
    <xf numFmtId="0" fontId="9" fillId="11" borderId="23" xfId="101" applyFont="1" applyFill="1" applyBorder="1" applyAlignment="1">
      <alignment horizontal="left" vertical="center" wrapText="1"/>
      <protection/>
    </xf>
    <xf numFmtId="0" fontId="9" fillId="11" borderId="24" xfId="101" applyFont="1" applyFill="1" applyBorder="1" applyAlignment="1">
      <alignment horizontal="left" vertical="center" wrapText="1"/>
      <protection/>
    </xf>
    <xf numFmtId="0" fontId="9" fillId="11" borderId="28" xfId="101" applyFont="1" applyFill="1" applyBorder="1" applyAlignment="1">
      <alignment horizontal="left" vertical="center" wrapText="1"/>
      <protection/>
    </xf>
    <xf numFmtId="0" fontId="2" fillId="56" borderId="21" xfId="101" applyFont="1" applyFill="1" applyBorder="1" applyAlignment="1">
      <alignment horizontal="center" vertical="center"/>
      <protection/>
    </xf>
    <xf numFmtId="0" fontId="1" fillId="56" borderId="24" xfId="101" applyFont="1" applyFill="1" applyBorder="1" applyAlignment="1">
      <alignment horizontal="center" vertical="center"/>
      <protection/>
    </xf>
    <xf numFmtId="0" fontId="2" fillId="48" borderId="21" xfId="0" applyFont="1" applyFill="1" applyBorder="1" applyAlignment="1">
      <alignment horizontal="center" vertical="center" wrapText="1"/>
    </xf>
    <xf numFmtId="0" fontId="2" fillId="11" borderId="21" xfId="94" applyFont="1" applyFill="1" applyBorder="1" applyAlignment="1">
      <alignment horizontal="left" vertical="center" wrapText="1"/>
      <protection/>
    </xf>
    <xf numFmtId="0" fontId="2" fillId="49" borderId="21" xfId="94" applyFont="1" applyFill="1" applyBorder="1" applyAlignment="1">
      <alignment horizontal="center" vertical="center" wrapText="1"/>
      <protection/>
    </xf>
    <xf numFmtId="3" fontId="1" fillId="0" borderId="23" xfId="96" applyNumberFormat="1" applyFont="1" applyFill="1" applyBorder="1" applyAlignment="1">
      <alignment horizontal="center" vertical="center" shrinkToFit="1"/>
      <protection/>
    </xf>
    <xf numFmtId="3" fontId="1" fillId="0" borderId="24" xfId="96" applyNumberFormat="1" applyFont="1" applyFill="1" applyBorder="1" applyAlignment="1">
      <alignment horizontal="center" vertical="center" shrinkToFit="1"/>
      <protection/>
    </xf>
    <xf numFmtId="3" fontId="1" fillId="0" borderId="28" xfId="96" applyNumberFormat="1" applyFont="1" applyFill="1" applyBorder="1" applyAlignment="1">
      <alignment horizontal="center" vertical="center" shrinkToFit="1"/>
      <protection/>
    </xf>
    <xf numFmtId="165" fontId="1" fillId="52" borderId="23" xfId="100" applyNumberFormat="1" applyFont="1" applyFill="1" applyBorder="1" applyAlignment="1">
      <alignment horizontal="center" vertical="center" shrinkToFit="1"/>
      <protection/>
    </xf>
    <xf numFmtId="165" fontId="1" fillId="52" borderId="24" xfId="100" applyNumberFormat="1" applyFont="1" applyFill="1" applyBorder="1" applyAlignment="1">
      <alignment horizontal="center" vertical="center" shrinkToFit="1"/>
      <protection/>
    </xf>
    <xf numFmtId="165" fontId="1" fillId="52" borderId="28" xfId="100" applyNumberFormat="1" applyFont="1" applyFill="1" applyBorder="1" applyAlignment="1">
      <alignment horizontal="center" vertical="center" shrinkToFit="1"/>
      <protection/>
    </xf>
    <xf numFmtId="0" fontId="55" fillId="11" borderId="23" xfId="94" applyFont="1" applyFill="1" applyBorder="1" applyAlignment="1">
      <alignment horizontal="center" vertical="center" wrapText="1"/>
      <protection/>
    </xf>
    <xf numFmtId="0" fontId="88" fillId="11" borderId="24" xfId="94" applyFont="1" applyFill="1" applyBorder="1" applyAlignment="1">
      <alignment horizontal="center" vertical="center" wrapText="1"/>
      <protection/>
    </xf>
    <xf numFmtId="0" fontId="88" fillId="11" borderId="28" xfId="94" applyFont="1" applyFill="1" applyBorder="1" applyAlignment="1">
      <alignment horizontal="center" vertical="center" wrapText="1"/>
      <protection/>
    </xf>
    <xf numFmtId="0" fontId="9" fillId="11" borderId="23" xfId="94" applyFont="1" applyFill="1" applyBorder="1" applyAlignment="1">
      <alignment horizontal="center" vertical="center" wrapText="1"/>
      <protection/>
    </xf>
    <xf numFmtId="0" fontId="9" fillId="11" borderId="24" xfId="94" applyFont="1" applyFill="1" applyBorder="1" applyAlignment="1">
      <alignment horizontal="center" vertical="center" wrapText="1"/>
      <protection/>
    </xf>
    <xf numFmtId="0" fontId="9" fillId="11" borderId="28" xfId="94" applyFont="1" applyFill="1" applyBorder="1" applyAlignment="1">
      <alignment horizontal="center" vertical="center" wrapText="1"/>
      <protection/>
    </xf>
  </cellXfs>
  <cellStyles count="114">
    <cellStyle name="Normal" xfId="0"/>
    <cellStyle name="_1892" xfId="15"/>
    <cellStyle name="_1892_1.ΜΕΤΑΠΟΙΗΣΗ_ΠΡΩΤΟΓ_ΥΠΗΡΕΣΙΕΣ" xfId="16"/>
    <cellStyle name="_1892_1.ΤΟΥΡΙΣΜΟΣ" xfId="17"/>
    <cellStyle name="_1892_2.ΜΕΤΑΠΟΙΗΣΗ_ΠΡΩΤΟΓ_ΥΠΗΡΕΣΙΕΣ" xfId="18"/>
    <cellStyle name="_1892_ΜΕΤΑΠΟΙΗΣΗ_ΠΡΩΤΟΓ_ΥΠΗΡΕΣΙΕΣ" xfId="19"/>
    <cellStyle name="189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Έμφαση1" xfId="27"/>
    <cellStyle name="20% - Έμφαση2" xfId="28"/>
    <cellStyle name="20% - Έμφαση3" xfId="29"/>
    <cellStyle name="20% - Έμφαση4" xfId="30"/>
    <cellStyle name="20% - Έμφαση5" xfId="31"/>
    <cellStyle name="20% - Έμφαση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Έμφαση1" xfId="39"/>
    <cellStyle name="40% - Έμφαση2" xfId="40"/>
    <cellStyle name="40% - Έμφαση3" xfId="41"/>
    <cellStyle name="40% - Έμφαση4" xfId="42"/>
    <cellStyle name="40% - Έμφαση5" xfId="43"/>
    <cellStyle name="40% - Έμφαση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Έμφαση1" xfId="51"/>
    <cellStyle name="60% - Έμφαση2" xfId="52"/>
    <cellStyle name="60% - Έμφαση3" xfId="53"/>
    <cellStyle name="60% - Έμφαση4" xfId="54"/>
    <cellStyle name="60% - Έμφαση5" xfId="55"/>
    <cellStyle name="60% - Έμφαση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uro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Total of totals" xfId="89"/>
    <cellStyle name="vanster" xfId="90"/>
    <cellStyle name="Warning Text" xfId="91"/>
    <cellStyle name="Βασικό_daneio" xfId="92"/>
    <cellStyle name="Βασικό_viosimotita_koliaraki" xfId="93"/>
    <cellStyle name="Βασικό_ΑΜΟΙΒΕΣ ΕΡΓΑΖΟΜΕΝΩΝ" xfId="94"/>
    <cellStyle name="Βασικό_Βιβλίο1" xfId="95"/>
    <cellStyle name="Βασικό_Βιβλίο2" xfId="96"/>
    <cellStyle name="Βασικό_δανειο" xfId="97"/>
    <cellStyle name="Βασικό_ΔΙΑΝΟΜΗ ΚΕΡΔΩΝ" xfId="98"/>
    <cellStyle name="Βασικό_ΠΑΡΑΡΤΗΜΑ_I_3908_2011" xfId="99"/>
    <cellStyle name="Βασικό_ΠΑΡΑΡΤΗΜΑ_ΟΙΚΟΝΟΜ_ΒΙΟΜΗΧΑΝΙΑΣ_ΠΡΩΤΟΓΕΝ_N....2011" xfId="100"/>
    <cellStyle name="Βασικό_προστιθεμενη αξια" xfId="101"/>
    <cellStyle name="Διαχωριστικό χιλιάδων/υποδιαστολή_R ΣΥΝΕΔΡ" xfId="102"/>
    <cellStyle name="Εισαγωγή" xfId="103"/>
    <cellStyle name="Έλεγχος κελιού" xfId="104"/>
    <cellStyle name="Έμφαση1" xfId="105"/>
    <cellStyle name="Έμφαση2" xfId="106"/>
    <cellStyle name="Έμφαση3" xfId="107"/>
    <cellStyle name="Έμφαση4" xfId="108"/>
    <cellStyle name="Έμφαση5" xfId="109"/>
    <cellStyle name="Έμφαση6" xfId="110"/>
    <cellStyle name="Έξοδος" xfId="111"/>
    <cellStyle name="Επεξηγηματικό κείμενο" xfId="112"/>
    <cellStyle name="Επικεφαλίδα 1" xfId="113"/>
    <cellStyle name="Επικεφαλίδα 2" xfId="114"/>
    <cellStyle name="Επικεφαλίδα 3" xfId="115"/>
    <cellStyle name="Επικεφαλίδα 4" xfId="116"/>
    <cellStyle name="Κακό" xfId="117"/>
    <cellStyle name="Καλό" xfId="118"/>
    <cellStyle name="Κόμμα [0]_BRAKE POINT" xfId="119"/>
    <cellStyle name="Κόμμα_BRAKE POINT" xfId="120"/>
    <cellStyle name="Ουδέτερο" xfId="121"/>
    <cellStyle name="Προειδοποιητικό κείμενο" xfId="122"/>
    <cellStyle name="Σημείωση" xfId="123"/>
    <cellStyle name="Συνδεδεμένο κελί" xfId="124"/>
    <cellStyle name="Σύνολο" xfId="125"/>
    <cellStyle name="Τίτλος" xfId="126"/>
    <cellStyle name="Υπολογισμός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wizardMoveTo('anap_step0');" TargetMode="External" /><Relationship Id="rId3" Type="http://schemas.openxmlformats.org/officeDocument/2006/relationships/hyperlink" Target="javascript:wizardMoveTo('anap_step0');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hyperlink" Target="javascript:wizardMoveTo('anap_step0');" TargetMode="External" /><Relationship Id="rId5" Type="http://schemas.openxmlformats.org/officeDocument/2006/relationships/hyperlink" Target="javascript:wizardMoveTo('anap_step0');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wizardMoveTo('anap_step0');" TargetMode="External" /><Relationship Id="rId3" Type="http://schemas.openxmlformats.org/officeDocument/2006/relationships/hyperlink" Target="javascript:wizardMoveTo('anap_step0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257175</xdr:colOff>
      <xdr:row>2</xdr:row>
      <xdr:rowOff>228600</xdr:rowOff>
    </xdr:to>
    <xdr:pic>
      <xdr:nvPicPr>
        <xdr:cNvPr id="1" name="Picture 2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171450</xdr:rowOff>
    </xdr:to>
    <xdr:pic>
      <xdr:nvPicPr>
        <xdr:cNvPr id="1" name="PageHeader_imgHeaderIcon" descr="app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200025</xdr:colOff>
      <xdr:row>2</xdr:row>
      <xdr:rowOff>171450</xdr:rowOff>
    </xdr:to>
    <xdr:pic>
      <xdr:nvPicPr>
        <xdr:cNvPr id="2" name="ctl03_Image1" descr="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257175</xdr:colOff>
      <xdr:row>2</xdr:row>
      <xdr:rowOff>228600</xdr:rowOff>
    </xdr:to>
    <xdr:pic>
      <xdr:nvPicPr>
        <xdr:cNvPr id="3" name="Picture 23" descr="home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6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6" name="Picture 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7" name="Picture 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8" name="Picture 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9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0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1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2" name="Pictur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3" name="Picture 1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4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5" name="Picture 12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6" name="Picture 1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7" name="Picture 1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8" name="Picture 1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19" name="Picture 1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20" name="Picture 1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21" name="Picture 1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22" name="Picture 1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219075</xdr:colOff>
      <xdr:row>2</xdr:row>
      <xdr:rowOff>142875</xdr:rowOff>
    </xdr:to>
    <xdr:pic>
      <xdr:nvPicPr>
        <xdr:cNvPr id="23" name="Picture 2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63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228600</xdr:rowOff>
    </xdr:to>
    <xdr:pic>
      <xdr:nvPicPr>
        <xdr:cNvPr id="1" name="Picture 1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1;&#947;&#947;&#961;&#945;&#966;&#940;%20&#956;&#959;&#965;\antonis\projects\N.1257\Agrotiko_kentro\voithitika\Support%20agr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28;&#933;&#923;&#927;&#931;%20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29;&#937;&#924;&#913;&#925;%201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My%20Documents\EPEND\&#916;&#921;&#914;&#913;&#925;&#919;%20HOTEL\&#922;&#927;&#931;&#932;&#927;&#931;%20&#916;&#921;&#914;&#913;&#925;&#919;%20HOT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28;&#933;&#923;&#927;&#931;%20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CD\&#913;&#925;&#913;&#928;&#932;&#933;&#926;&#921;&#913;&#922;&#927;&#931;\PROJECTS\TEMES%20PROJECT\TEMES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31;&#933;&#925;&#917;&#916;&#92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ddy\Desktop\&#932;&#917;&#924;&#917;&#931;%20TEMES%20&#922;&#913;&#932;&#931;&#921;&#922;&#917;&#929;&#927;&#931;\&#924;&#917;&#923;&#917;&#932;&#919;%20&#914;&#921;&#937;&#931;&#921;&#924;&#927;&#932;&#919;&#932;&#913;&#931;\1.%20&#929;&#937;&#924;&#913;&#925;&#927;&#931;%201%20&#922;&#913;&#921;%20&#931;&#933;&#925;&#917;&#916;&#929;&#921;&#913;&#922;&#927;\R%20&#929;&#937;&#924;&#913;&#925;%20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Β6"/>
      <sheetName val="ΠΙΝΑΚΑΣ Α7"/>
      <sheetName val="ΠΙΝΑΚΑΣ Β8 É"/>
      <sheetName val="ΠΙΝΑΚΑΣ Β8"/>
      <sheetName val="BUDGET (2)"/>
      <sheetName val="Φύλλο1"/>
      <sheetName val="IN"/>
      <sheetName val="IN 2"/>
      <sheetName val="ΠΙΝΑΚΑΣ Β5"/>
      <sheetName val="ΙΝΠ"/>
      <sheetName val="ΔΑΝΕΙΟ"/>
      <sheetName val="ΕΞΟΔΑ ΔΙΟΙΚΗΣΗΣ"/>
      <sheetName val="ΕΞΟΔΑ ΔΙΑΘΕΣΗ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ΗΓΕΣ ΕΣΟΔΩΝ - ΠΑΡΑΔΟΧΕΣ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spa ΑΛΛΗ ΜΟΡΦΗ"/>
      <sheetName val="ΛΟΙΠΑ ΕΣΟΔΑ"/>
      <sheetName val="ΕΣΟΔΑ - ΑΝΑΚΕΦ"/>
      <sheetName val="ΣΥΝΟΛΙΚΟΣ ΠΙΝΑΚΑΣ ΕΣΟΔΩΝ"/>
      <sheetName val="ΓΕΝ ΠΙΝ ΕΣΟΔΩΝ"/>
      <sheetName val="ΕΞΟΔΑ  ΠΑΡΑΔΟΧΕΣ"/>
      <sheetName val="ΑΜΟΙΒΕΣ - ΜΟΝΙΜΟΙ"/>
      <sheetName val="ΑΜΟΙΒΕΣ - ΕΠΟΧΙΑΚΟΙ - 8 ΜΗΝ"/>
      <sheetName val="ΑΜΟΙΒΕΣ - ΕΠΟΧΙΑΚΟΙ - 4 ΜΗΝ"/>
      <sheetName val="ΑΜΟΙΒΕΣ - ΜΑΘΗΤΕΣ ΣΧΟΛΩΝ"/>
      <sheetName val="ΑΜΟΙΒΕΣ - ΕΠΟΧΙΑΚΟΙ spa"/>
      <sheetName val="ΓΕΝ ΠΙΝΑΚΑΣ ΑΜΟΙΒΩΝ"/>
      <sheetName val="ΛΟΙΠΑ ΕΞ"/>
      <sheetName val="ΕΞΟΔ ΣΥΝΟΛ"/>
      <sheetName val="δανειο"/>
      <sheetName val="ΚΕΦ ΚΙΝ"/>
      <sheetName val="ΑΠΟΣΒΕΣ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0">
        <row r="67">
          <cell r="C67">
            <v>1</v>
          </cell>
        </row>
      </sheetData>
      <sheetData sheetId="1">
        <row r="304">
          <cell r="L304">
            <v>123</v>
          </cell>
          <cell r="O304">
            <v>877</v>
          </cell>
        </row>
      </sheetData>
      <sheetData sheetId="2">
        <row r="25">
          <cell r="L25">
            <v>1E-193</v>
          </cell>
        </row>
      </sheetData>
      <sheetData sheetId="10">
        <row r="63">
          <cell r="F63">
            <v>0</v>
          </cell>
          <cell r="I63">
            <v>0</v>
          </cell>
          <cell r="L63">
            <v>0</v>
          </cell>
          <cell r="O63">
            <v>0</v>
          </cell>
          <cell r="R63">
            <v>0</v>
          </cell>
        </row>
      </sheetData>
      <sheetData sheetId="15">
        <row r="18">
          <cell r="C18">
            <v>1.70674846875E-138</v>
          </cell>
          <cell r="D18">
            <v>1.9506191390999996E-138</v>
          </cell>
          <cell r="E18">
            <v>2.2130134199999998E-138</v>
          </cell>
          <cell r="F18">
            <v>2.363902785E-138</v>
          </cell>
          <cell r="G18">
            <v>2.5119922499999998E-138</v>
          </cell>
        </row>
      </sheetData>
      <sheetData sheetId="18">
        <row r="34">
          <cell r="F34">
            <v>387408</v>
          </cell>
        </row>
      </sheetData>
      <sheetData sheetId="19">
        <row r="34">
          <cell r="F34">
            <v>422610</v>
          </cell>
        </row>
      </sheetData>
      <sheetData sheetId="20">
        <row r="34">
          <cell r="F34">
            <v>137600</v>
          </cell>
        </row>
      </sheetData>
      <sheetData sheetId="21">
        <row r="34">
          <cell r="F34">
            <v>13440</v>
          </cell>
        </row>
      </sheetData>
      <sheetData sheetId="22">
        <row r="34">
          <cell r="F34">
            <v>220000</v>
          </cell>
        </row>
      </sheetData>
      <sheetData sheetId="23"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</sheetData>
      <sheetData sheetId="26">
        <row r="17">
          <cell r="E17">
            <v>0</v>
          </cell>
        </row>
        <row r="75">
          <cell r="H75">
            <v>1.3800146602015491E-195</v>
          </cell>
        </row>
        <row r="76">
          <cell r="H76">
            <v>1.2638594405010212E-195</v>
          </cell>
        </row>
        <row r="77">
          <cell r="H77">
            <v>1.1425371720073353E-195</v>
          </cell>
        </row>
        <row r="78">
          <cell r="H78">
            <v>1.0158180037219765E-195</v>
          </cell>
        </row>
        <row r="79">
          <cell r="H79">
            <v>8.834618599546109E-196</v>
          </cell>
        </row>
      </sheetData>
      <sheetData sheetId="27">
        <row r="24">
          <cell r="B24">
            <v>7.721983497401021E-141</v>
          </cell>
        </row>
        <row r="25">
          <cell r="B25">
            <v>4.3932648780912253E-141</v>
          </cell>
        </row>
        <row r="26">
          <cell r="B26">
            <v>8.960298786788821E-142</v>
          </cell>
        </row>
      </sheetData>
      <sheetData sheetId="28">
        <row r="18">
          <cell r="F18">
            <v>1.1599999999999999E-194</v>
          </cell>
        </row>
      </sheetData>
      <sheetData sheetId="31">
        <row r="3">
          <cell r="A3" t="str">
            <v>"ΠΥΛΟΣ 1"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ΗΓΕΣ ΕΣΟΔΩΝ - ΠΑΡΑΔΟΧΕΣ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spa ΑΛΛΗ ΜΟΡΦΗ"/>
      <sheetName val="ΛΟΙΠΑ ΕΣΟΔΑ"/>
      <sheetName val="ΕΣΟΔΑ - ΑΝΑΚΕΦ"/>
      <sheetName val="ΣΥΝΟΛΙΚΟΣ ΠΙΝΑΚΑΣ ΕΣΟΔΩΝ"/>
      <sheetName val="ΓΕΝ ΠΙΝ ΕΣΟΔΩΝ"/>
      <sheetName val="ΕΞΟΔΑ  ΠΑΡΑΔΟΧΕΣ"/>
      <sheetName val="ΑΜΟΙΒΕΣ - ΜΟΝΙΜΟΙ"/>
      <sheetName val="ΑΜΟΙΒΕΣ - ΕΠΟΧΙΑΚΟΙ - 7,5 ΜΗΝ"/>
      <sheetName val="ΑΜΟΙΒΕΣ - ΕΠΟΧΙΑΚΟΙ - 4 ΜΗΝ"/>
      <sheetName val="ΑΜΟΙΒΕΣ - ΜΑΘΗΤΕΣ ΣΧΟΛΩΝ"/>
      <sheetName val="ΑΜΟΙΒΕΣ - ΕΠΟΧΙΑΚΟΙ spa"/>
      <sheetName val="ΓΕΝ ΠΙΝΑΚΑΣ ΑΜΟΙΒΩΝ"/>
      <sheetName val="ΛΟΙΠΑ ΕΞ"/>
      <sheetName val="ΕΞΟΔ ΣΥΝΟΛ"/>
      <sheetName val="δανειο"/>
      <sheetName val="ΚΕΦ ΚΙΝ"/>
      <sheetName val="ΑΠΟΣΒΕΣ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1">
        <row r="411">
          <cell r="M411">
            <v>0.25</v>
          </cell>
        </row>
        <row r="413">
          <cell r="L413">
            <v>21250000</v>
          </cell>
        </row>
        <row r="429">
          <cell r="M429">
            <v>0.3034090909090909</v>
          </cell>
        </row>
        <row r="431">
          <cell r="L431">
            <v>25789772.727272727</v>
          </cell>
        </row>
        <row r="438">
          <cell r="M438">
            <v>0.4465909090909091</v>
          </cell>
        </row>
        <row r="440">
          <cell r="L440">
            <v>37960227.27272727</v>
          </cell>
        </row>
      </sheetData>
      <sheetData sheetId="11"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89">
          <cell r="Q89">
            <v>0</v>
          </cell>
        </row>
        <row r="90">
          <cell r="Q90">
            <v>0</v>
          </cell>
        </row>
        <row r="91">
          <cell r="Q91">
            <v>0</v>
          </cell>
        </row>
        <row r="92">
          <cell r="Q92">
            <v>0</v>
          </cell>
        </row>
        <row r="93">
          <cell r="Q93">
            <v>0</v>
          </cell>
        </row>
      </sheetData>
      <sheetData sheetId="15">
        <row r="18">
          <cell r="F18">
            <v>17899499.745464176</v>
          </cell>
          <cell r="G18">
            <v>18477556.114024945</v>
          </cell>
        </row>
      </sheetData>
      <sheetData sheetId="23">
        <row r="120">
          <cell r="G120">
            <v>29970</v>
          </cell>
        </row>
        <row r="121">
          <cell r="G121">
            <v>30990</v>
          </cell>
        </row>
        <row r="122">
          <cell r="G122">
            <v>32460</v>
          </cell>
        </row>
        <row r="123">
          <cell r="G123">
            <v>33480</v>
          </cell>
        </row>
        <row r="124">
          <cell r="G124">
            <v>34725</v>
          </cell>
        </row>
      </sheetData>
      <sheetData sheetId="31">
        <row r="3">
          <cell r="A3" t="str">
            <v>"ΡΩΜΑΝΟΣ 1"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 RAP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ΗΓΕΣ ΕΣΟΔΩΝ - ΠΑΡΑΔΟΧΕΣ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spa ΑΛΛΗ ΜΟΡΦΗ"/>
      <sheetName val="ΛΟΙΠΑ ΕΣΟΔΑ"/>
      <sheetName val="ΕΣΟΔΑ - ΑΝΑΚΕΦ"/>
      <sheetName val="ΣΥΝΟΛΙΚΟΣ ΠΙΝΑΚΑΣ ΕΣΟΔΩΝ"/>
      <sheetName val="ΓΕΝ ΠΙΝ ΕΣΟΔΩΝ"/>
      <sheetName val="ΕΞΟΔΑ  ΠΑΡΑΔΟΧΕΣ"/>
      <sheetName val="ΑΜΟΙΒΕΣ - ΜΟΝΙΜΟΙ"/>
      <sheetName val="ΑΜΟΙΒΕΣ - ΕΠΟΧΙΑΚΟΙ - 8 ΜΗΝ"/>
      <sheetName val="ΑΜΟΙΒΕΣ - ΕΠΟΧΙΑΚΟΙ - 4 ΜΗΝ"/>
      <sheetName val="ΑΜΟΙΒΕΣ - ΜΑΘΗΤΕΣ ΣΧΟΛΩΝ"/>
      <sheetName val="ΑΜΟΙΒΕΣ - ΕΠΟΧΙΑΚΟΙ spa"/>
      <sheetName val="ΓΕΝ ΠΙΝΑΚΑΣ ΑΜΟΙΒΩΝ"/>
      <sheetName val="ΛΟΙΠΑ ΕΞ"/>
      <sheetName val="ΕΞΟΔ ΣΥΝΟΛ"/>
      <sheetName val="δανειο"/>
      <sheetName val="ΚΕΦ ΚΙΝ"/>
      <sheetName val="ΑΠΟΣΒΕΣ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0">
        <row r="5">
          <cell r="C5">
            <v>1E-247</v>
          </cell>
        </row>
      </sheetData>
      <sheetData sheetId="8">
        <row r="9">
          <cell r="AE9">
            <v>1E-31</v>
          </cell>
        </row>
      </sheetData>
      <sheetData sheetId="29">
        <row r="38">
          <cell r="C38">
            <v>-1.382001466020155E-238</v>
          </cell>
          <cell r="E38">
            <v>-1.3582537172007336E-238</v>
          </cell>
          <cell r="F38">
            <v>-1.3455818003721977E-238</v>
          </cell>
          <cell r="G38">
            <v>-1.3323461859954611E-238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Ε_ ΠΑΡΑΔΟΧ ΕΣ ΣΥΝΕΔΡ ΔΡΑΣΤΗΡ"/>
      <sheetName val="Ε_ ΕΣ - ΕΞ  ΕΚΘΕΣΕΩΝ ΕΚΔΗΛ"/>
      <sheetName val="Ε_ ΠΑΡΑΔ ΕΞΟΔ"/>
      <sheetName val="Ε_ ΑΝΑΛΥΣΗ ΕΣΟΔ ΣΥΝΕΔΡ ΔΡΑΣΤ"/>
      <sheetName val="ΕΣΟΔ ΤΡΟΦIΙΜΩΝ ΣΥΝ ΔΡΑΣΤ"/>
      <sheetName val="ΕΞΟΔΑ ΤΡΟΦΙΜΩΝ   ΣΥΝΕΔΡΙΩΝ"/>
      <sheetName val="ΣΥΝΕΔΡ. ΠΑΡΟΥΣ - ΕΞΟΔΑ ΣΥΝΕΔΡΩΝ"/>
      <sheetName val="ΔΥΝΑΤΟΤΗΤΑ ΑΝΤΑΠΟΚΡ ΚΙΝΗΣΗΣ ΞΕΝ"/>
      <sheetName val="ΑΦ. ΓΕΥΜΑΤΩΝ"/>
      <sheetName val="ΠΛΗΡΟΤΗΤ- ΔΥΝΑΜ - ΣΥΝΕΔΡ"/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ΕΣΟΔΑ ΑΠΟ ΑΛΛΕΣ ΠΗΓΕΣ"/>
      <sheetName val="ΕΣΟΔΑ ΛΟΙΠΑ"/>
      <sheetName val="ΕΣΟΔΑ - ΑΝΑΚΕΦΑΛ"/>
      <sheetName val="ΣΥΝΟΛΙΚΟΣ ΠΙΝΑΚΑΣ ΕΣΟΔΩΝ"/>
      <sheetName val="ΕΣΟΔΑ - ΑΝΑΚΕΦ"/>
      <sheetName val="ΓΕΝ ΠΙΝ ΕΣΟΔΩΝ"/>
      <sheetName val="ΕΞΟΔΑ  ΠΑΡΑΔΟΧΕΣ"/>
      <sheetName val="ΑΜΟΙΒΕΣ - ΜΟΝΙΜΟΙ"/>
      <sheetName val="ΑΜΟΙΒΕΣ - ΕΠΟΧΙΑΚΟΙ - 9 ΜΗΝ"/>
      <sheetName val="ΕΚΤΑΚΤΑ ΕΡΓΑΖ ΚΑΙ  ΜΑΘΗΤ ΣΧΟΛ"/>
      <sheetName val="ΑΜΟΙΒΕΣ - ΕΠΟΧΙΑΚΟΙ spa"/>
      <sheetName val="ΕΠΟΧΙΑΚΟΙ  ΚΑΤΑΣΤΗΜΑΤΩΝ"/>
      <sheetName val="ΓΕΝ ΠΙΝΑΚΑΣ ΑΜΟΙΒΩΝ"/>
      <sheetName val="ΛΟΙΠΑ ΕΞ"/>
      <sheetName val="ΕΞΟΔ ΣΥΝΟΛ"/>
      <sheetName val="ΑΠΟΣΒΕΣ"/>
      <sheetName val="δανειο"/>
      <sheetName val="ΚΕΦ ΚΙΝ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9">
        <row r="92">
          <cell r="B92">
            <v>0.5595092024539878</v>
          </cell>
          <cell r="C92">
            <v>0.6744376278118609</v>
          </cell>
          <cell r="D92">
            <v>0.786912065439673</v>
          </cell>
          <cell r="E92">
            <v>0.9280163599182005</v>
          </cell>
          <cell r="F9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lot r"/>
      <sheetName val="σελ 1,2,3,4,5,6,7,9,10,11"/>
      <sheetName val="σελ.8 "/>
      <sheetName val="ΧΡΗΜΑΤΟΔΟΤΗΣΗ ΚΟΣΤΟΥΣ ΕΠΕΝΔΥΣΗΣ"/>
      <sheetName val="ΑΝΑΛΥΣΗ ΚΟΣΤΟΥΣ &amp; ΧΡΟΝΙΚΗ ΚΛΙΜ"/>
      <sheetName val="ΠΗΓΕΣ ΕΣΟΔΩΝ - ΠΑΡΑΔΟΧΕΣ"/>
      <sheetName val="ΠΛΗΡΟΤ "/>
      <sheetName val="ΔΙΑΝΥΚΤΕΡ"/>
      <sheetName val="ΕΣΟΔΑ ΔΙΑΝΥΚΤ"/>
      <sheetName val="ΣΥΧΝΟΤΗΤΑ ΣΕΡΒ - ΔΕΙΚ ΜΕΙΩΣΗΣ"/>
      <sheetName val="ΕΣΟΔ ΕΣΤΙΑΣΗΣ"/>
      <sheetName val="ΑΛΛΕΣ ΠΗΓΕΣ spa"/>
      <sheetName val="spa ΑΛΛΗ ΜΟΡΦΗ"/>
      <sheetName val="ΛΟΙΠΑ ΕΣΟΔΑ"/>
      <sheetName val="ΕΣΟΔΑ - ΑΝΑΚΕΦ"/>
      <sheetName val="ΣΥΝΟΛΙΚΟΣ ΠΙΝΑΚΑΣ ΕΣΟΔΩΝ"/>
      <sheetName val="ΓΕΝ ΠΙΝ ΕΣΟΔΩΝ"/>
      <sheetName val="ΕΞΟΔΑ  ΠΑΡΑΔΟΧΕΣ"/>
      <sheetName val="ΑΜΟΙΒΕΣ - ΜΟΝΙΜΟΙ"/>
      <sheetName val="ΑΜΟΙΒΕΣ - ΕΠΟΧΙΑΚΟΙ - 7,5 ΜΗΝ"/>
      <sheetName val="ΑΜΟΙΒΕΣ - ΕΠΟΧΙΑΚΟΙ - 4 ΜΗΝ"/>
      <sheetName val="ΑΜΟΙΒΕΣ - ΜΑΘΗΤΕΣ ΣΧΟΛΩΝ"/>
      <sheetName val="ΑΜΟΙΒΕΣ - ΕΠΟΧΙΑΚΟΙ spa"/>
      <sheetName val="ΓΕΝ ΠΙΝΑΚΑΣ ΑΜΟΙΒΩΝ"/>
      <sheetName val="ΛΟΙΠΑ ΕΞ"/>
      <sheetName val="ΕΞΟΔ ΣΥΝΟΛ"/>
      <sheetName val="δανειο"/>
      <sheetName val="ΚΕΦ ΚΙΝ"/>
      <sheetName val="ΑΠΟΣΒΕΣ"/>
      <sheetName val="ΛΜΟΣ ΕΚΜΕΤΑΛΛΕΥΣΗΣ"/>
      <sheetName val="ΠΡΟΒΛΕΠΟΜΕΝΕΣ ΡΟΕΣ"/>
      <sheetName val="ΔΙΑΝΟΜΗ ΚΕΡΔΩΝ"/>
      <sheetName val="ΔΕΙΚΤΕΣ ΑΠΟΔΟΤΙΚΟΤΗΤΑΣ"/>
      <sheetName val="ΔΕΙΚΤΕΣ"/>
      <sheetName val="ΝΕΚΡΟ ΣΗΜΕΙΟ"/>
      <sheetName val="Σημειώσεις"/>
      <sheetName val="ΚΑΘΕ 100  €"/>
      <sheetName val="1ο ετ"/>
      <sheetName val="2ο ετ"/>
      <sheetName val="3ο ετ"/>
      <sheetName val="4ο ετ"/>
      <sheetName val="5ο ετ"/>
    </sheetNames>
    <sheetDataSet>
      <sheetData sheetId="29">
        <row r="34">
          <cell r="C34">
            <v>7116924.901293566</v>
          </cell>
          <cell r="D34">
            <v>8249123.215907453</v>
          </cell>
          <cell r="E34">
            <v>9354551.93462131</v>
          </cell>
          <cell r="F34">
            <v>9800421.581401963</v>
          </cell>
          <cell r="G34">
            <v>10298352.584494924</v>
          </cell>
        </row>
        <row r="38">
          <cell r="D38">
            <v>-2435789.1056832927</v>
          </cell>
        </row>
        <row r="42">
          <cell r="C42">
            <v>-3454767.5888357903</v>
          </cell>
          <cell r="D42">
            <v>-2435789.1056832927</v>
          </cell>
          <cell r="E42">
            <v>-1440903.2588408212</v>
          </cell>
          <cell r="F42">
            <v>-1039620.5767382336</v>
          </cell>
          <cell r="G42">
            <v>-591482.6739545683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tabSelected="1" zoomScale="70" zoomScaleNormal="70" zoomScalePageLayoutView="0" workbookViewId="0" topLeftCell="A1">
      <selection activeCell="T5" sqref="T5"/>
    </sheetView>
  </sheetViews>
  <sheetFormatPr defaultColWidth="9.00390625" defaultRowHeight="12.75"/>
  <cols>
    <col min="1" max="16384" width="9.125" style="170" customWidth="1"/>
  </cols>
  <sheetData>
    <row r="1" spans="1:17" s="75" customFormat="1" ht="42.7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7" s="75" customFormat="1" ht="48" customHeight="1">
      <c r="A2" s="273" t="s">
        <v>287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41.25" customHeight="1">
      <c r="A3" s="171">
        <v>1</v>
      </c>
      <c r="B3" s="268" t="s">
        <v>220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7" ht="41.25" customHeight="1">
      <c r="A4" s="171">
        <v>2</v>
      </c>
      <c r="B4" s="268" t="s">
        <v>221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1:17" ht="72" customHeight="1">
      <c r="A5" s="171">
        <v>3</v>
      </c>
      <c r="B5" s="269" t="s">
        <v>294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</row>
    <row r="6" spans="1:17" ht="41.25" customHeight="1">
      <c r="A6" s="171">
        <v>4</v>
      </c>
      <c r="B6" s="269" t="s">
        <v>216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1"/>
    </row>
    <row r="7" spans="1:17" ht="81.75" customHeight="1">
      <c r="A7" s="171">
        <v>5</v>
      </c>
      <c r="B7" s="269" t="s">
        <v>284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1"/>
    </row>
    <row r="8" spans="1:17" ht="41.25" customHeight="1">
      <c r="A8" s="171">
        <v>6</v>
      </c>
      <c r="B8" s="268" t="s">
        <v>286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</row>
    <row r="9" spans="1:17" ht="72.75" customHeight="1">
      <c r="A9" s="171">
        <v>7</v>
      </c>
      <c r="B9" s="268" t="s">
        <v>291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</row>
    <row r="10" spans="1:17" ht="61.5" customHeight="1">
      <c r="A10" s="171">
        <v>8</v>
      </c>
      <c r="B10" s="269" t="s">
        <v>290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1"/>
    </row>
    <row r="11" spans="1:17" ht="175.5" customHeight="1">
      <c r="A11" s="171">
        <v>9</v>
      </c>
      <c r="B11" s="268" t="s">
        <v>289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</row>
    <row r="12" ht="37.5" customHeight="1"/>
    <row r="13" ht="37.5" customHeight="1"/>
    <row r="14" ht="37.5" customHeight="1"/>
    <row r="15" ht="37.5" customHeight="1"/>
    <row r="16" ht="37.5" customHeight="1"/>
    <row r="17" ht="37.5" customHeight="1"/>
    <row r="18" ht="37.5" customHeight="1"/>
  </sheetData>
  <sheetProtection/>
  <mergeCells count="11">
    <mergeCell ref="A1:Q1"/>
    <mergeCell ref="A2:Q2"/>
    <mergeCell ref="B10:Q10"/>
    <mergeCell ref="B9:Q9"/>
    <mergeCell ref="B7:Q7"/>
    <mergeCell ref="B11:Q11"/>
    <mergeCell ref="B3:Q3"/>
    <mergeCell ref="B5:Q5"/>
    <mergeCell ref="B6:Q6"/>
    <mergeCell ref="B4:Q4"/>
    <mergeCell ref="B8:Q8"/>
  </mergeCells>
  <printOptions/>
  <pageMargins left="0.39" right="0.24" top="0.75" bottom="0.75" header="0.3" footer="0.3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PageLayoutView="0" workbookViewId="0" topLeftCell="A1">
      <selection activeCell="E18" sqref="E18"/>
    </sheetView>
  </sheetViews>
  <sheetFormatPr defaultColWidth="9.00390625" defaultRowHeight="12.75"/>
  <cols>
    <col min="1" max="1" width="31.75390625" style="37" customWidth="1"/>
    <col min="2" max="6" width="14.125" style="37" customWidth="1"/>
    <col min="7" max="16384" width="9.125" style="37" customWidth="1"/>
  </cols>
  <sheetData>
    <row r="1" spans="1:6" ht="42" customHeight="1">
      <c r="A1" s="165" t="s">
        <v>261</v>
      </c>
      <c r="B1" s="164" t="s">
        <v>68</v>
      </c>
      <c r="C1" s="164" t="s">
        <v>69</v>
      </c>
      <c r="D1" s="164" t="s">
        <v>70</v>
      </c>
      <c r="E1" s="164" t="s">
        <v>71</v>
      </c>
      <c r="F1" s="164" t="s">
        <v>72</v>
      </c>
    </row>
    <row r="2" spans="1:6" ht="23.25" customHeight="1">
      <c r="A2" s="43" t="s">
        <v>96</v>
      </c>
      <c r="B2" s="146"/>
      <c r="C2" s="146"/>
      <c r="D2" s="146"/>
      <c r="E2" s="146"/>
      <c r="F2" s="146"/>
    </row>
    <row r="3" spans="1:6" ht="23.25" customHeight="1">
      <c r="A3" s="43" t="s">
        <v>88</v>
      </c>
      <c r="B3" s="146"/>
      <c r="C3" s="146"/>
      <c r="D3" s="146"/>
      <c r="E3" s="146"/>
      <c r="F3" s="146"/>
    </row>
    <row r="4" spans="1:6" ht="23.25" customHeight="1">
      <c r="A4" s="33" t="s">
        <v>89</v>
      </c>
      <c r="B4" s="146"/>
      <c r="C4" s="146"/>
      <c r="D4" s="146"/>
      <c r="E4" s="146"/>
      <c r="F4" s="146"/>
    </row>
    <row r="5" spans="1:6" ht="23.25" customHeight="1">
      <c r="A5" s="33" t="s">
        <v>151</v>
      </c>
      <c r="B5" s="146"/>
      <c r="C5" s="146"/>
      <c r="D5" s="146"/>
      <c r="E5" s="146"/>
      <c r="F5" s="146"/>
    </row>
    <row r="6" spans="1:6" ht="23.25" customHeight="1">
      <c r="A6" s="33" t="s">
        <v>90</v>
      </c>
      <c r="B6" s="146"/>
      <c r="C6" s="146"/>
      <c r="D6" s="146"/>
      <c r="E6" s="146"/>
      <c r="F6" s="146"/>
    </row>
    <row r="7" spans="1:6" ht="23.25" customHeight="1">
      <c r="A7" s="33" t="s">
        <v>91</v>
      </c>
      <c r="B7" s="146"/>
      <c r="C7" s="146"/>
      <c r="D7" s="146"/>
      <c r="E7" s="146"/>
      <c r="F7" s="146"/>
    </row>
    <row r="8" spans="1:6" ht="23.25" customHeight="1">
      <c r="A8" s="33" t="s">
        <v>209</v>
      </c>
      <c r="B8" s="146"/>
      <c r="C8" s="146"/>
      <c r="D8" s="146"/>
      <c r="E8" s="146"/>
      <c r="F8" s="146"/>
    </row>
    <row r="9" spans="1:6" ht="26.25" customHeight="1">
      <c r="A9" s="34" t="s">
        <v>124</v>
      </c>
      <c r="B9" s="147">
        <f>SUM(B2:B8)</f>
        <v>0</v>
      </c>
      <c r="C9" s="147">
        <f>SUM(C2:C8)</f>
        <v>0</v>
      </c>
      <c r="D9" s="147">
        <f>SUM(D2:D8)</f>
        <v>0</v>
      </c>
      <c r="E9" s="147">
        <f>SUM(E2:E8)</f>
        <v>0</v>
      </c>
      <c r="F9" s="147">
        <f>SUM(F2:F8)</f>
        <v>0</v>
      </c>
    </row>
    <row r="10" ht="9" customHeight="1"/>
    <row r="11" spans="1:5" ht="21" customHeight="1">
      <c r="A11" s="311" t="s">
        <v>210</v>
      </c>
      <c r="B11" s="311"/>
      <c r="C11" s="311"/>
      <c r="D11" s="311"/>
      <c r="E11" s="311"/>
    </row>
    <row r="13" spans="1:7" ht="15" customHeight="1">
      <c r="A13" s="299" t="s">
        <v>262</v>
      </c>
      <c r="B13" s="300"/>
      <c r="C13" s="300"/>
      <c r="D13" s="300"/>
      <c r="E13" s="300"/>
      <c r="F13" s="300"/>
      <c r="G13" s="301"/>
    </row>
    <row r="14" spans="1:7" ht="15" customHeight="1">
      <c r="A14" s="302" t="s">
        <v>263</v>
      </c>
      <c r="B14" s="303"/>
      <c r="C14" s="303"/>
      <c r="D14" s="303"/>
      <c r="E14" s="303"/>
      <c r="F14" s="303"/>
      <c r="G14" s="304"/>
    </row>
  </sheetData>
  <sheetProtection/>
  <mergeCells count="3">
    <mergeCell ref="A11:E11"/>
    <mergeCell ref="A13:G13"/>
    <mergeCell ref="A14:G14"/>
  </mergeCells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B9:F9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zoomScale="90" zoomScaleNormal="90" zoomScalePageLayoutView="0" workbookViewId="0" topLeftCell="A1">
      <selection activeCell="A17" sqref="A17"/>
    </sheetView>
  </sheetViews>
  <sheetFormatPr defaultColWidth="9.00390625" defaultRowHeight="12.75"/>
  <cols>
    <col min="1" max="1" width="34.375" style="37" customWidth="1"/>
    <col min="2" max="6" width="14.75390625" style="37" customWidth="1"/>
    <col min="7" max="16384" width="9.125" style="37" customWidth="1"/>
  </cols>
  <sheetData>
    <row r="1" spans="1:6" ht="32.25" customHeight="1">
      <c r="A1" s="165" t="s">
        <v>264</v>
      </c>
      <c r="B1" s="164" t="s">
        <v>68</v>
      </c>
      <c r="C1" s="164" t="s">
        <v>69</v>
      </c>
      <c r="D1" s="164" t="s">
        <v>70</v>
      </c>
      <c r="E1" s="164" t="s">
        <v>71</v>
      </c>
      <c r="F1" s="164" t="s">
        <v>72</v>
      </c>
    </row>
    <row r="2" spans="1:6" ht="21.75" customHeight="1">
      <c r="A2" s="43" t="s">
        <v>92</v>
      </c>
      <c r="B2" s="145">
        <f>'Α ΥΛΕΣ'!C15</f>
        <v>0</v>
      </c>
      <c r="C2" s="145">
        <f>'Α ΥΛΕΣ'!D15</f>
        <v>0</v>
      </c>
      <c r="D2" s="145">
        <f>'Α ΥΛΕΣ'!E15</f>
        <v>0</v>
      </c>
      <c r="E2" s="145">
        <f>'Α ΥΛΕΣ'!F15</f>
        <v>0</v>
      </c>
      <c r="F2" s="145">
        <f>'Α ΥΛΕΣ'!G15</f>
        <v>0</v>
      </c>
    </row>
    <row r="3" spans="1:6" ht="21.75" customHeight="1">
      <c r="A3" s="33" t="s">
        <v>93</v>
      </c>
      <c r="B3" s="145">
        <f>'Β ΥΛΕΣ'!C15</f>
        <v>0</v>
      </c>
      <c r="C3" s="145">
        <f>'Β ΥΛΕΣ'!D15</f>
        <v>0</v>
      </c>
      <c r="D3" s="145">
        <f>'Β ΥΛΕΣ'!E15</f>
        <v>0</v>
      </c>
      <c r="E3" s="145">
        <f>'Β ΥΛΕΣ'!F15</f>
        <v>0</v>
      </c>
      <c r="F3" s="145">
        <f>'Β ΥΛΕΣ'!G15</f>
        <v>0</v>
      </c>
    </row>
    <row r="4" spans="1:6" ht="30" customHeight="1">
      <c r="A4" s="33" t="s">
        <v>0</v>
      </c>
      <c r="B4" s="146"/>
      <c r="C4" s="146"/>
      <c r="D4" s="146"/>
      <c r="E4" s="146"/>
      <c r="F4" s="146"/>
    </row>
    <row r="5" spans="1:6" ht="33.75" customHeight="1">
      <c r="A5" s="33" t="s">
        <v>1</v>
      </c>
      <c r="B5" s="146"/>
      <c r="C5" s="146"/>
      <c r="D5" s="146"/>
      <c r="E5" s="146"/>
      <c r="F5" s="146"/>
    </row>
    <row r="6" spans="1:6" ht="21.75" customHeight="1">
      <c r="A6" s="33" t="s">
        <v>3</v>
      </c>
      <c r="B6" s="146"/>
      <c r="C6" s="146"/>
      <c r="D6" s="146"/>
      <c r="E6" s="146"/>
      <c r="F6" s="146"/>
    </row>
    <row r="7" spans="1:6" ht="21.75" customHeight="1">
      <c r="A7" s="33" t="s">
        <v>4</v>
      </c>
      <c r="B7" s="146"/>
      <c r="C7" s="146"/>
      <c r="D7" s="146"/>
      <c r="E7" s="146"/>
      <c r="F7" s="146"/>
    </row>
    <row r="8" spans="1:6" ht="33" customHeight="1">
      <c r="A8" s="33" t="s">
        <v>95</v>
      </c>
      <c r="B8" s="145">
        <f>ΕΝΕΡΓΕΙΑ!E10</f>
        <v>0</v>
      </c>
      <c r="C8" s="145">
        <f>ΕΝΕΡΓΕΙΑ!G10</f>
        <v>0</v>
      </c>
      <c r="D8" s="145">
        <f>ΕΝΕΡΓΕΙΑ!I10</f>
        <v>0</v>
      </c>
      <c r="E8" s="145">
        <f>ΕΝΕΡΓΕΙΑ!K10</f>
        <v>0</v>
      </c>
      <c r="F8" s="145">
        <f>ΕΝΕΡΓΕΙΑ!M10</f>
        <v>0</v>
      </c>
    </row>
    <row r="9" spans="1:6" ht="21.75" customHeight="1">
      <c r="A9" s="33" t="s">
        <v>94</v>
      </c>
      <c r="B9" s="145">
        <f>'ΛΟΙΠΑ ΕΞΟΔΑ'!B9</f>
        <v>0</v>
      </c>
      <c r="C9" s="145">
        <f>'ΛΟΙΠΑ ΕΞΟΔΑ'!C9</f>
        <v>0</v>
      </c>
      <c r="D9" s="145">
        <f>'ΛΟΙΠΑ ΕΞΟΔΑ'!D9</f>
        <v>0</v>
      </c>
      <c r="E9" s="145">
        <f>'ΛΟΙΠΑ ΕΞΟΔΑ'!E9</f>
        <v>0</v>
      </c>
      <c r="F9" s="145">
        <f>'ΛΟΙΠΑ ΕΞΟΔΑ'!F9</f>
        <v>0</v>
      </c>
    </row>
    <row r="10" spans="1:6" ht="31.5" customHeight="1">
      <c r="A10" s="34" t="s">
        <v>124</v>
      </c>
      <c r="B10" s="147">
        <f>SUM(B2:B9)</f>
        <v>0</v>
      </c>
      <c r="C10" s="147">
        <f>SUM(C2:C9)</f>
        <v>0</v>
      </c>
      <c r="D10" s="147">
        <f>SUM(D2:D9)</f>
        <v>0</v>
      </c>
      <c r="E10" s="147">
        <f>SUM(E2:E9)</f>
        <v>0</v>
      </c>
      <c r="F10" s="147">
        <f>SUM(F2:F9)</f>
        <v>0</v>
      </c>
    </row>
    <row r="11" ht="7.5" customHeight="1"/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1.25390625" style="47" customWidth="1"/>
    <col min="2" max="2" width="13.125" style="47" customWidth="1"/>
    <col min="3" max="7" width="13.375" style="47" customWidth="1"/>
    <col min="8" max="16384" width="9.125" style="47" customWidth="1"/>
  </cols>
  <sheetData>
    <row r="1" spans="1:8" ht="34.5" customHeight="1">
      <c r="A1" s="165" t="s">
        <v>265</v>
      </c>
      <c r="B1" s="163" t="s">
        <v>113</v>
      </c>
      <c r="C1" s="164" t="s">
        <v>97</v>
      </c>
      <c r="D1" s="164" t="s">
        <v>98</v>
      </c>
      <c r="E1" s="164" t="s">
        <v>99</v>
      </c>
      <c r="F1" s="164" t="s">
        <v>100</v>
      </c>
      <c r="G1" s="164" t="s">
        <v>101</v>
      </c>
      <c r="H1" s="49"/>
    </row>
    <row r="2" spans="1:8" ht="21" customHeight="1">
      <c r="A2" s="53" t="s">
        <v>107</v>
      </c>
      <c r="B2" s="57"/>
      <c r="C2" s="173"/>
      <c r="D2" s="173"/>
      <c r="E2" s="173"/>
      <c r="F2" s="173"/>
      <c r="G2" s="173"/>
      <c r="H2" s="49"/>
    </row>
    <row r="3" spans="1:8" ht="21" customHeight="1">
      <c r="A3" s="53" t="s">
        <v>108</v>
      </c>
      <c r="B3" s="58"/>
      <c r="C3" s="173"/>
      <c r="D3" s="173"/>
      <c r="E3" s="173"/>
      <c r="F3" s="173"/>
      <c r="G3" s="173"/>
      <c r="H3" s="49"/>
    </row>
    <row r="4" spans="1:8" ht="21" customHeight="1">
      <c r="A4" s="53" t="s">
        <v>109</v>
      </c>
      <c r="B4" s="58"/>
      <c r="C4" s="173"/>
      <c r="D4" s="173"/>
      <c r="E4" s="173"/>
      <c r="F4" s="173"/>
      <c r="G4" s="173"/>
      <c r="H4" s="49"/>
    </row>
    <row r="5" spans="1:8" ht="24.75" customHeight="1">
      <c r="A5" s="54" t="s">
        <v>110</v>
      </c>
      <c r="B5" s="59"/>
      <c r="C5" s="173"/>
      <c r="D5" s="173"/>
      <c r="E5" s="173"/>
      <c r="F5" s="173"/>
      <c r="G5" s="173"/>
      <c r="H5" s="49"/>
    </row>
    <row r="6" spans="1:8" ht="21" customHeight="1">
      <c r="A6" s="53" t="s">
        <v>111</v>
      </c>
      <c r="B6" s="58"/>
      <c r="C6" s="146"/>
      <c r="D6" s="146"/>
      <c r="E6" s="146"/>
      <c r="F6" s="146"/>
      <c r="G6" s="146"/>
      <c r="H6" s="49"/>
    </row>
    <row r="7" spans="1:8" ht="24.75" customHeight="1">
      <c r="A7" s="55" t="s">
        <v>211</v>
      </c>
      <c r="B7" s="60"/>
      <c r="C7" s="174"/>
      <c r="D7" s="174"/>
      <c r="E7" s="174"/>
      <c r="F7" s="174"/>
      <c r="G7" s="174"/>
      <c r="H7" s="49"/>
    </row>
    <row r="8" spans="1:8" ht="17.25" customHeight="1">
      <c r="A8" s="56" t="s">
        <v>124</v>
      </c>
      <c r="B8" s="110"/>
      <c r="C8" s="61">
        <f>C2+C4+C3+C5+C6-C7</f>
        <v>0</v>
      </c>
      <c r="D8" s="61">
        <f>D2+D4+D3+D5+D6-D7</f>
        <v>0</v>
      </c>
      <c r="E8" s="61">
        <f>E2+E4+E3+E5+E6-E7</f>
        <v>0</v>
      </c>
      <c r="F8" s="61">
        <f>F2+F4+F3+F5+F6-F7</f>
        <v>0</v>
      </c>
      <c r="G8" s="61">
        <f>G2+G4+G3+G5+G6-G7</f>
        <v>0</v>
      </c>
      <c r="H8" s="49"/>
    </row>
    <row r="9" spans="1:8" s="48" customFormat="1" ht="12" customHeight="1">
      <c r="A9" s="50"/>
      <c r="B9" s="50"/>
      <c r="C9" s="50"/>
      <c r="D9" s="50"/>
      <c r="E9" s="50"/>
      <c r="F9" s="50"/>
      <c r="G9" s="50"/>
      <c r="H9" s="51"/>
    </row>
    <row r="10" spans="1:8" s="48" customFormat="1" ht="12" customHeight="1">
      <c r="A10" s="50"/>
      <c r="B10" s="50"/>
      <c r="C10" s="50"/>
      <c r="D10" s="50"/>
      <c r="E10" s="50"/>
      <c r="F10" s="50"/>
      <c r="G10" s="50"/>
      <c r="H10" s="51"/>
    </row>
    <row r="11" spans="1:8" ht="31.5" customHeight="1">
      <c r="A11" s="165" t="s">
        <v>217</v>
      </c>
      <c r="B11" s="110"/>
      <c r="C11" s="61">
        <f>C8</f>
        <v>0</v>
      </c>
      <c r="D11" s="61">
        <f>D8-C8</f>
        <v>0</v>
      </c>
      <c r="E11" s="61">
        <f>E8-D8</f>
        <v>0</v>
      </c>
      <c r="F11" s="61">
        <f>F8-E8</f>
        <v>0</v>
      </c>
      <c r="G11" s="61">
        <f>G8-F8</f>
        <v>0</v>
      </c>
      <c r="H11" s="49"/>
    </row>
    <row r="12" spans="1:8" s="48" customFormat="1" ht="12" customHeight="1">
      <c r="A12" s="50"/>
      <c r="B12" s="50"/>
      <c r="C12" s="50"/>
      <c r="D12" s="50"/>
      <c r="E12" s="50"/>
      <c r="F12" s="50"/>
      <c r="G12" s="50"/>
      <c r="H12" s="51"/>
    </row>
    <row r="13" spans="1:8" ht="15.75" customHeight="1">
      <c r="A13" s="100" t="s">
        <v>266</v>
      </c>
      <c r="B13" s="52"/>
      <c r="C13" s="52"/>
      <c r="D13" s="52"/>
      <c r="E13" s="52"/>
      <c r="F13" s="52"/>
      <c r="G13" s="52"/>
      <c r="H13" s="49"/>
    </row>
    <row r="14" spans="1:8" ht="27" customHeight="1">
      <c r="A14" s="100"/>
      <c r="B14" s="106" t="s">
        <v>15</v>
      </c>
      <c r="C14" s="164" t="s">
        <v>97</v>
      </c>
      <c r="D14" s="164" t="s">
        <v>98</v>
      </c>
      <c r="E14" s="164" t="s">
        <v>99</v>
      </c>
      <c r="F14" s="164" t="s">
        <v>100</v>
      </c>
      <c r="G14" s="164" t="s">
        <v>101</v>
      </c>
      <c r="H14" s="49"/>
    </row>
    <row r="15" spans="1:8" ht="12.75">
      <c r="A15" s="181" t="s">
        <v>2</v>
      </c>
      <c r="B15" s="114">
        <v>1</v>
      </c>
      <c r="C15" s="132">
        <f>C8</f>
        <v>0</v>
      </c>
      <c r="D15" s="132">
        <f>D8</f>
        <v>0</v>
      </c>
      <c r="E15" s="132">
        <f>E8</f>
        <v>0</v>
      </c>
      <c r="F15" s="132">
        <f>F8</f>
        <v>0</v>
      </c>
      <c r="G15" s="132">
        <f>G8</f>
        <v>0</v>
      </c>
      <c r="H15" s="49"/>
    </row>
    <row r="16" spans="1:8" ht="18" customHeight="1">
      <c r="A16" s="105" t="s">
        <v>148</v>
      </c>
      <c r="B16" s="102"/>
      <c r="C16" s="101">
        <f>C15*$B16</f>
        <v>0</v>
      </c>
      <c r="D16" s="101">
        <f>$B16*D11</f>
        <v>0</v>
      </c>
      <c r="E16" s="101">
        <f>$B16*E11</f>
        <v>0</v>
      </c>
      <c r="F16" s="101">
        <f>$B16*F11</f>
        <v>0</v>
      </c>
      <c r="G16" s="101">
        <f>$B16*G11</f>
        <v>0</v>
      </c>
      <c r="H16" s="49"/>
    </row>
    <row r="17" spans="1:8" ht="18" customHeight="1">
      <c r="A17" s="105" t="s">
        <v>182</v>
      </c>
      <c r="B17" s="102"/>
      <c r="C17" s="101">
        <f>C8*$B17</f>
        <v>0</v>
      </c>
      <c r="D17" s="101">
        <f>D8*$B17</f>
        <v>0</v>
      </c>
      <c r="E17" s="101">
        <f>E8*$B17</f>
        <v>0</v>
      </c>
      <c r="F17" s="101">
        <f>F8*$B17</f>
        <v>0</v>
      </c>
      <c r="G17" s="101">
        <f>G8*$B17</f>
        <v>0</v>
      </c>
      <c r="H17" s="49"/>
    </row>
    <row r="18" spans="1:8" ht="18" customHeight="1">
      <c r="A18" s="103" t="s">
        <v>112</v>
      </c>
      <c r="B18" s="104"/>
      <c r="C18" s="312"/>
      <c r="D18" s="313"/>
      <c r="E18" s="313"/>
      <c r="F18" s="313"/>
      <c r="G18" s="313"/>
      <c r="H18" s="49"/>
    </row>
    <row r="19" spans="1:8" ht="18" customHeight="1">
      <c r="A19" s="103" t="s">
        <v>147</v>
      </c>
      <c r="B19" s="114"/>
      <c r="C19" s="133">
        <f>$B$18*C17</f>
        <v>0</v>
      </c>
      <c r="D19" s="133">
        <f>$B$18*D17</f>
        <v>0</v>
      </c>
      <c r="E19" s="133">
        <f>$B$18*E17</f>
        <v>0</v>
      </c>
      <c r="F19" s="133">
        <f>$B$18*F17</f>
        <v>0</v>
      </c>
      <c r="G19" s="133">
        <f>$B$18*G17</f>
        <v>0</v>
      </c>
      <c r="H19" s="49"/>
    </row>
    <row r="20" spans="1:8" s="48" customFormat="1" ht="12" customHeight="1">
      <c r="A20" s="50"/>
      <c r="B20" s="50"/>
      <c r="C20" s="50"/>
      <c r="D20" s="50"/>
      <c r="E20" s="50"/>
      <c r="F20" s="50"/>
      <c r="G20" s="50"/>
      <c r="H20" s="51"/>
    </row>
  </sheetData>
  <sheetProtection/>
  <mergeCells count="1">
    <mergeCell ref="C18:G18"/>
  </mergeCells>
  <printOptions/>
  <pageMargins left="0.41" right="0" top="0.43" bottom="0.7874015748031497" header="0.17" footer="0.31496062992125984"/>
  <pageSetup fitToHeight="1" fitToWidth="1" horizontalDpi="600" verticalDpi="600" orientation="portrait" paperSize="9" r:id="rId1"/>
  <ignoredErrors>
    <ignoredError sqref="D8:G8 C19:G19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90" zoomScaleNormal="90" zoomScalePageLayoutView="0" workbookViewId="0" topLeftCell="A1">
      <selection activeCell="G35" sqref="G35"/>
    </sheetView>
  </sheetViews>
  <sheetFormatPr defaultColWidth="9.00390625" defaultRowHeight="12.75"/>
  <cols>
    <col min="1" max="1" width="19.375" style="62" customWidth="1"/>
    <col min="2" max="5" width="18.00390625" style="62" customWidth="1"/>
    <col min="6" max="11" width="16.25390625" style="62" customWidth="1"/>
    <col min="12" max="16384" width="9.125" style="62" customWidth="1"/>
  </cols>
  <sheetData>
    <row r="1" spans="1:5" ht="28.5" customHeight="1">
      <c r="A1" s="316" t="s">
        <v>267</v>
      </c>
      <c r="B1" s="317"/>
      <c r="C1" s="317"/>
      <c r="D1" s="317"/>
      <c r="E1" s="318"/>
    </row>
    <row r="2" spans="1:5" ht="20.25" customHeight="1">
      <c r="A2" s="322" t="s">
        <v>222</v>
      </c>
      <c r="B2" s="323"/>
      <c r="C2" s="323"/>
      <c r="D2" s="323"/>
      <c r="E2" s="324"/>
    </row>
    <row r="3" spans="1:5" ht="18.75" customHeight="1">
      <c r="A3" s="314" t="s">
        <v>114</v>
      </c>
      <c r="B3" s="315"/>
      <c r="C3" s="315"/>
      <c r="D3" s="69">
        <f>'ΧΡΗΜΑΤΟΔΟΤΙΚΟ ΣΧΗΜΑ'!B5</f>
        <v>0</v>
      </c>
      <c r="E3" s="63"/>
    </row>
    <row r="4" spans="1:5" ht="18.75" customHeight="1">
      <c r="A4" s="314" t="s">
        <v>115</v>
      </c>
      <c r="B4" s="315"/>
      <c r="C4" s="315"/>
      <c r="D4" s="64">
        <v>0</v>
      </c>
      <c r="E4" s="65"/>
    </row>
    <row r="5" spans="1:5" ht="18.75" customHeight="1">
      <c r="A5" s="314" t="s">
        <v>116</v>
      </c>
      <c r="B5" s="315"/>
      <c r="C5" s="315"/>
      <c r="D5" s="66"/>
      <c r="E5" s="207" t="s">
        <v>170</v>
      </c>
    </row>
    <row r="6" spans="1:5" ht="18.75" customHeight="1">
      <c r="A6" s="314" t="s">
        <v>171</v>
      </c>
      <c r="B6" s="315"/>
      <c r="C6" s="315"/>
      <c r="D6" s="111"/>
      <c r="E6" s="208"/>
    </row>
    <row r="7" spans="1:5" ht="18.75" customHeight="1">
      <c r="A7" s="314" t="s">
        <v>117</v>
      </c>
      <c r="B7" s="315"/>
      <c r="C7" s="315"/>
      <c r="D7" s="67"/>
      <c r="E7" s="207" t="s">
        <v>170</v>
      </c>
    </row>
    <row r="8" spans="1:5" ht="22.5" customHeight="1">
      <c r="A8" s="314" t="s">
        <v>152</v>
      </c>
      <c r="B8" s="315"/>
      <c r="C8" s="315"/>
      <c r="D8" s="67"/>
      <c r="E8" s="65"/>
    </row>
    <row r="9" spans="1:7" ht="32.25" customHeight="1">
      <c r="A9" s="314" t="s">
        <v>118</v>
      </c>
      <c r="B9" s="315"/>
      <c r="C9" s="315"/>
      <c r="D9" s="67"/>
      <c r="E9" s="68"/>
      <c r="G9" s="62" t="s">
        <v>119</v>
      </c>
    </row>
    <row r="10" spans="1:5" ht="17.25" customHeight="1">
      <c r="A10" s="314" t="s">
        <v>120</v>
      </c>
      <c r="B10" s="315"/>
      <c r="C10" s="315"/>
      <c r="D10" s="69" t="e">
        <f>-PMT(D4/D6,(D5-D7)*D6,D3+D8,0,0)</f>
        <v>#DIV/0!</v>
      </c>
      <c r="E10" s="65"/>
    </row>
    <row r="11" ht="6" customHeight="1"/>
    <row r="12" spans="1:5" ht="24" customHeight="1">
      <c r="A12" s="118" t="s">
        <v>153</v>
      </c>
      <c r="B12" s="119" t="s">
        <v>121</v>
      </c>
      <c r="C12" s="119" t="s">
        <v>122</v>
      </c>
      <c r="D12" s="119" t="s">
        <v>215</v>
      </c>
      <c r="E12" s="118" t="s">
        <v>123</v>
      </c>
    </row>
    <row r="13" spans="1:5" ht="25.5" customHeight="1">
      <c r="A13" s="113" t="s">
        <v>184</v>
      </c>
      <c r="B13" s="120"/>
      <c r="C13" s="120"/>
      <c r="D13" s="120"/>
      <c r="E13" s="120">
        <f>D3+D8</f>
        <v>0</v>
      </c>
    </row>
    <row r="14" spans="1:5" ht="18" customHeight="1">
      <c r="A14" s="71" t="s">
        <v>155</v>
      </c>
      <c r="B14" s="72" t="e">
        <f>E13*$D$4/$D$6</f>
        <v>#DIV/0!</v>
      </c>
      <c r="C14" s="72" t="e">
        <f aca="true" t="shared" si="0" ref="C14:C27">D14-B14</f>
        <v>#DIV/0!</v>
      </c>
      <c r="D14" s="72" t="e">
        <f aca="true" t="shared" si="1" ref="D14:D28">$D$10</f>
        <v>#DIV/0!</v>
      </c>
      <c r="E14" s="72" t="e">
        <f aca="true" t="shared" si="2" ref="E14:E27">E13-C14</f>
        <v>#DIV/0!</v>
      </c>
    </row>
    <row r="15" spans="1:5" ht="18" customHeight="1">
      <c r="A15" s="71" t="s">
        <v>156</v>
      </c>
      <c r="B15" s="72" t="e">
        <f aca="true" t="shared" si="3" ref="B15:B27">E14*$D$4/$D$6</f>
        <v>#DIV/0!</v>
      </c>
      <c r="C15" s="72" t="e">
        <f t="shared" si="0"/>
        <v>#DIV/0!</v>
      </c>
      <c r="D15" s="72" t="e">
        <f t="shared" si="1"/>
        <v>#DIV/0!</v>
      </c>
      <c r="E15" s="72" t="e">
        <f t="shared" si="2"/>
        <v>#DIV/0!</v>
      </c>
    </row>
    <row r="16" spans="1:5" ht="18" customHeight="1">
      <c r="A16" s="71" t="s">
        <v>157</v>
      </c>
      <c r="B16" s="72" t="e">
        <f t="shared" si="3"/>
        <v>#DIV/0!</v>
      </c>
      <c r="C16" s="72" t="e">
        <f t="shared" si="0"/>
        <v>#DIV/0!</v>
      </c>
      <c r="D16" s="72" t="e">
        <f t="shared" si="1"/>
        <v>#DIV/0!</v>
      </c>
      <c r="E16" s="72" t="e">
        <f t="shared" si="2"/>
        <v>#DIV/0!</v>
      </c>
    </row>
    <row r="17" spans="1:5" ht="18" customHeight="1">
      <c r="A17" s="71" t="s">
        <v>158</v>
      </c>
      <c r="B17" s="72" t="e">
        <f t="shared" si="3"/>
        <v>#DIV/0!</v>
      </c>
      <c r="C17" s="72" t="e">
        <f t="shared" si="0"/>
        <v>#DIV/0!</v>
      </c>
      <c r="D17" s="72" t="e">
        <f t="shared" si="1"/>
        <v>#DIV/0!</v>
      </c>
      <c r="E17" s="72" t="e">
        <f t="shared" si="2"/>
        <v>#DIV/0!</v>
      </c>
    </row>
    <row r="18" spans="1:5" ht="18" customHeight="1">
      <c r="A18" s="71" t="s">
        <v>159</v>
      </c>
      <c r="B18" s="72" t="e">
        <f t="shared" si="3"/>
        <v>#DIV/0!</v>
      </c>
      <c r="C18" s="72" t="e">
        <f t="shared" si="0"/>
        <v>#DIV/0!</v>
      </c>
      <c r="D18" s="72" t="e">
        <f t="shared" si="1"/>
        <v>#DIV/0!</v>
      </c>
      <c r="E18" s="72" t="e">
        <f t="shared" si="2"/>
        <v>#DIV/0!</v>
      </c>
    </row>
    <row r="19" spans="1:5" ht="18" customHeight="1">
      <c r="A19" s="71" t="s">
        <v>160</v>
      </c>
      <c r="B19" s="72" t="e">
        <f t="shared" si="3"/>
        <v>#DIV/0!</v>
      </c>
      <c r="C19" s="72" t="e">
        <f t="shared" si="0"/>
        <v>#DIV/0!</v>
      </c>
      <c r="D19" s="72" t="e">
        <f t="shared" si="1"/>
        <v>#DIV/0!</v>
      </c>
      <c r="E19" s="72" t="e">
        <f t="shared" si="2"/>
        <v>#DIV/0!</v>
      </c>
    </row>
    <row r="20" spans="1:5" ht="18" customHeight="1">
      <c r="A20" s="71" t="s">
        <v>161</v>
      </c>
      <c r="B20" s="72" t="e">
        <f t="shared" si="3"/>
        <v>#DIV/0!</v>
      </c>
      <c r="C20" s="72" t="e">
        <f t="shared" si="0"/>
        <v>#DIV/0!</v>
      </c>
      <c r="D20" s="72" t="e">
        <f t="shared" si="1"/>
        <v>#DIV/0!</v>
      </c>
      <c r="E20" s="72" t="e">
        <f t="shared" si="2"/>
        <v>#DIV/0!</v>
      </c>
    </row>
    <row r="21" spans="1:5" ht="18" customHeight="1">
      <c r="A21" s="71" t="s">
        <v>162</v>
      </c>
      <c r="B21" s="72" t="e">
        <f t="shared" si="3"/>
        <v>#DIV/0!</v>
      </c>
      <c r="C21" s="72" t="e">
        <f t="shared" si="0"/>
        <v>#DIV/0!</v>
      </c>
      <c r="D21" s="72" t="e">
        <f t="shared" si="1"/>
        <v>#DIV/0!</v>
      </c>
      <c r="E21" s="72" t="e">
        <f t="shared" si="2"/>
        <v>#DIV/0!</v>
      </c>
    </row>
    <row r="22" spans="1:5" ht="18" customHeight="1">
      <c r="A22" s="71" t="s">
        <v>163</v>
      </c>
      <c r="B22" s="72" t="e">
        <f t="shared" si="3"/>
        <v>#DIV/0!</v>
      </c>
      <c r="C22" s="72" t="e">
        <f t="shared" si="0"/>
        <v>#DIV/0!</v>
      </c>
      <c r="D22" s="72" t="e">
        <f t="shared" si="1"/>
        <v>#DIV/0!</v>
      </c>
      <c r="E22" s="72" t="e">
        <f t="shared" si="2"/>
        <v>#DIV/0!</v>
      </c>
    </row>
    <row r="23" spans="1:5" ht="18" customHeight="1">
      <c r="A23" s="71" t="s">
        <v>164</v>
      </c>
      <c r="B23" s="72" t="e">
        <f t="shared" si="3"/>
        <v>#DIV/0!</v>
      </c>
      <c r="C23" s="72" t="e">
        <f t="shared" si="0"/>
        <v>#DIV/0!</v>
      </c>
      <c r="D23" s="72" t="e">
        <f t="shared" si="1"/>
        <v>#DIV/0!</v>
      </c>
      <c r="E23" s="72" t="e">
        <f t="shared" si="2"/>
        <v>#DIV/0!</v>
      </c>
    </row>
    <row r="24" spans="1:5" ht="18" customHeight="1">
      <c r="A24" s="71" t="s">
        <v>165</v>
      </c>
      <c r="B24" s="72" t="e">
        <f t="shared" si="3"/>
        <v>#DIV/0!</v>
      </c>
      <c r="C24" s="72" t="e">
        <f t="shared" si="0"/>
        <v>#DIV/0!</v>
      </c>
      <c r="D24" s="72" t="e">
        <f t="shared" si="1"/>
        <v>#DIV/0!</v>
      </c>
      <c r="E24" s="72" t="e">
        <f t="shared" si="2"/>
        <v>#DIV/0!</v>
      </c>
    </row>
    <row r="25" spans="1:5" ht="18" customHeight="1">
      <c r="A25" s="71" t="s">
        <v>166</v>
      </c>
      <c r="B25" s="72" t="e">
        <f t="shared" si="3"/>
        <v>#DIV/0!</v>
      </c>
      <c r="C25" s="72" t="e">
        <f t="shared" si="0"/>
        <v>#DIV/0!</v>
      </c>
      <c r="D25" s="72" t="e">
        <f t="shared" si="1"/>
        <v>#DIV/0!</v>
      </c>
      <c r="E25" s="72" t="e">
        <f t="shared" si="2"/>
        <v>#DIV/0!</v>
      </c>
    </row>
    <row r="26" spans="1:5" ht="18" customHeight="1">
      <c r="A26" s="71" t="s">
        <v>167</v>
      </c>
      <c r="B26" s="72" t="e">
        <f t="shared" si="3"/>
        <v>#DIV/0!</v>
      </c>
      <c r="C26" s="72" t="e">
        <f t="shared" si="0"/>
        <v>#DIV/0!</v>
      </c>
      <c r="D26" s="72" t="e">
        <f t="shared" si="1"/>
        <v>#DIV/0!</v>
      </c>
      <c r="E26" s="72" t="e">
        <f t="shared" si="2"/>
        <v>#DIV/0!</v>
      </c>
    </row>
    <row r="27" spans="1:5" ht="18" customHeight="1">
      <c r="A27" s="71" t="s">
        <v>168</v>
      </c>
      <c r="B27" s="72" t="e">
        <f t="shared" si="3"/>
        <v>#DIV/0!</v>
      </c>
      <c r="C27" s="72" t="e">
        <f t="shared" si="0"/>
        <v>#DIV/0!</v>
      </c>
      <c r="D27" s="72" t="e">
        <f t="shared" si="1"/>
        <v>#DIV/0!</v>
      </c>
      <c r="E27" s="72" t="e">
        <f t="shared" si="2"/>
        <v>#DIV/0!</v>
      </c>
    </row>
    <row r="28" spans="1:5" ht="18" customHeight="1">
      <c r="A28" s="71" t="s">
        <v>169</v>
      </c>
      <c r="B28" s="72" t="e">
        <f>E27*$D$4/$D$6</f>
        <v>#DIV/0!</v>
      </c>
      <c r="C28" s="72" t="e">
        <f>D28-B28</f>
        <v>#DIV/0!</v>
      </c>
      <c r="D28" s="72" t="e">
        <f t="shared" si="1"/>
        <v>#DIV/0!</v>
      </c>
      <c r="E28" s="72" t="e">
        <f>E27-C28</f>
        <v>#DIV/0!</v>
      </c>
    </row>
    <row r="29" spans="1:5" ht="16.5" customHeight="1">
      <c r="A29" s="71"/>
      <c r="B29" s="72"/>
      <c r="C29" s="72"/>
      <c r="D29" s="72"/>
      <c r="E29" s="72"/>
    </row>
    <row r="30" spans="1:5" ht="14.25" customHeight="1">
      <c r="A30" s="71"/>
      <c r="B30" s="72"/>
      <c r="C30" s="72"/>
      <c r="D30" s="72"/>
      <c r="E30" s="72"/>
    </row>
    <row r="31" spans="1:5" ht="15" customHeight="1">
      <c r="A31" s="71"/>
      <c r="B31" s="72"/>
      <c r="C31" s="72"/>
      <c r="D31" s="72"/>
      <c r="E31" s="72"/>
    </row>
    <row r="32" spans="1:5" ht="19.5" customHeight="1">
      <c r="A32" s="71"/>
      <c r="B32" s="72"/>
      <c r="C32" s="72"/>
      <c r="D32" s="72"/>
      <c r="E32" s="72"/>
    </row>
    <row r="33" ht="18.75" customHeight="1"/>
    <row r="34" spans="1:5" ht="38.25" customHeight="1">
      <c r="A34" s="316" t="s">
        <v>267</v>
      </c>
      <c r="B34" s="317"/>
      <c r="C34" s="317"/>
      <c r="D34" s="317"/>
      <c r="E34" s="318"/>
    </row>
    <row r="35" spans="1:5" ht="20.25" customHeight="1">
      <c r="A35" s="322" t="s">
        <v>172</v>
      </c>
      <c r="B35" s="323"/>
      <c r="C35" s="323"/>
      <c r="D35" s="323"/>
      <c r="E35" s="324"/>
    </row>
    <row r="36" spans="1:5" ht="18.75" customHeight="1">
      <c r="A36" s="314" t="s">
        <v>114</v>
      </c>
      <c r="B36" s="315"/>
      <c r="C36" s="315"/>
      <c r="D36" s="69">
        <f>'ΧΡΗΜΑΤΟΔΟΤΙΚΟ ΣΧΗΜΑ'!B5</f>
        <v>0</v>
      </c>
      <c r="E36" s="63"/>
    </row>
    <row r="37" spans="1:5" ht="18.75" customHeight="1">
      <c r="A37" s="314" t="s">
        <v>115</v>
      </c>
      <c r="B37" s="315"/>
      <c r="C37" s="315"/>
      <c r="D37" s="64">
        <v>0</v>
      </c>
      <c r="E37" s="65"/>
    </row>
    <row r="38" spans="1:5" ht="18.75" customHeight="1">
      <c r="A38" s="314" t="s">
        <v>116</v>
      </c>
      <c r="B38" s="315"/>
      <c r="C38" s="315"/>
      <c r="D38" s="66"/>
      <c r="E38" s="65" t="s">
        <v>170</v>
      </c>
    </row>
    <row r="39" spans="1:5" ht="18.75" customHeight="1">
      <c r="A39" s="314" t="s">
        <v>171</v>
      </c>
      <c r="B39" s="315"/>
      <c r="C39" s="315"/>
      <c r="D39" s="111"/>
      <c r="E39" s="112"/>
    </row>
    <row r="40" spans="1:5" ht="18.75" customHeight="1">
      <c r="A40" s="314" t="s">
        <v>117</v>
      </c>
      <c r="B40" s="315"/>
      <c r="C40" s="315"/>
      <c r="D40" s="67"/>
      <c r="E40" s="65" t="s">
        <v>170</v>
      </c>
    </row>
    <row r="41" spans="1:5" ht="22.5" customHeight="1">
      <c r="A41" s="314" t="s">
        <v>152</v>
      </c>
      <c r="B41" s="315"/>
      <c r="C41" s="315"/>
      <c r="D41" s="67"/>
      <c r="E41" s="65"/>
    </row>
    <row r="42" spans="1:5" ht="32.25" customHeight="1">
      <c r="A42" s="314" t="s">
        <v>118</v>
      </c>
      <c r="B42" s="315"/>
      <c r="C42" s="315"/>
      <c r="D42" s="67"/>
      <c r="E42" s="68"/>
    </row>
    <row r="43" spans="1:5" ht="17.25" customHeight="1">
      <c r="A43" s="314" t="s">
        <v>173</v>
      </c>
      <c r="B43" s="315"/>
      <c r="C43" s="315"/>
      <c r="D43" s="69" t="e">
        <f>(D36+D41)/((D38-D40)*D39)</f>
        <v>#DIV/0!</v>
      </c>
      <c r="E43" s="65"/>
    </row>
    <row r="44" ht="6" customHeight="1"/>
    <row r="45" spans="1:5" ht="27.75" customHeight="1">
      <c r="A45" s="70" t="s">
        <v>153</v>
      </c>
      <c r="B45" s="66" t="s">
        <v>121</v>
      </c>
      <c r="C45" s="66" t="s">
        <v>122</v>
      </c>
      <c r="D45" s="119" t="s">
        <v>215</v>
      </c>
      <c r="E45" s="118" t="s">
        <v>123</v>
      </c>
    </row>
    <row r="46" spans="1:5" ht="27.75" customHeight="1">
      <c r="A46" s="113" t="s">
        <v>154</v>
      </c>
      <c r="B46" s="72"/>
      <c r="C46" s="72"/>
      <c r="D46" s="72"/>
      <c r="E46" s="72">
        <f>D36+D41</f>
        <v>0</v>
      </c>
    </row>
    <row r="47" spans="1:5" ht="18" customHeight="1">
      <c r="A47" s="71" t="s">
        <v>155</v>
      </c>
      <c r="B47" s="72" t="e">
        <f>E46*$D$37/$D$39</f>
        <v>#DIV/0!</v>
      </c>
      <c r="C47" s="72" t="e">
        <f aca="true" t="shared" si="4" ref="C47:C61">$D$43</f>
        <v>#DIV/0!</v>
      </c>
      <c r="D47" s="72" t="e">
        <f>B47+C47</f>
        <v>#DIV/0!</v>
      </c>
      <c r="E47" s="72" t="e">
        <f aca="true" t="shared" si="5" ref="E47:E61">E46-C47</f>
        <v>#DIV/0!</v>
      </c>
    </row>
    <row r="48" spans="1:5" ht="18" customHeight="1">
      <c r="A48" s="71" t="s">
        <v>156</v>
      </c>
      <c r="B48" s="72" t="e">
        <f aca="true" t="shared" si="6" ref="B48:B61">E47*$D$37/$D$39</f>
        <v>#DIV/0!</v>
      </c>
      <c r="C48" s="72" t="e">
        <f t="shared" si="4"/>
        <v>#DIV/0!</v>
      </c>
      <c r="D48" s="72" t="e">
        <f aca="true" t="shared" si="7" ref="D48:D61">B48+C48</f>
        <v>#DIV/0!</v>
      </c>
      <c r="E48" s="72" t="e">
        <f t="shared" si="5"/>
        <v>#DIV/0!</v>
      </c>
    </row>
    <row r="49" spans="1:5" ht="18" customHeight="1">
      <c r="A49" s="71" t="s">
        <v>157</v>
      </c>
      <c r="B49" s="72" t="e">
        <f t="shared" si="6"/>
        <v>#DIV/0!</v>
      </c>
      <c r="C49" s="72" t="e">
        <f t="shared" si="4"/>
        <v>#DIV/0!</v>
      </c>
      <c r="D49" s="72" t="e">
        <f t="shared" si="7"/>
        <v>#DIV/0!</v>
      </c>
      <c r="E49" s="72" t="e">
        <f t="shared" si="5"/>
        <v>#DIV/0!</v>
      </c>
    </row>
    <row r="50" spans="1:5" ht="18" customHeight="1">
      <c r="A50" s="71" t="s">
        <v>158</v>
      </c>
      <c r="B50" s="72" t="e">
        <f t="shared" si="6"/>
        <v>#DIV/0!</v>
      </c>
      <c r="C50" s="72" t="e">
        <f t="shared" si="4"/>
        <v>#DIV/0!</v>
      </c>
      <c r="D50" s="72" t="e">
        <f t="shared" si="7"/>
        <v>#DIV/0!</v>
      </c>
      <c r="E50" s="72" t="e">
        <f t="shared" si="5"/>
        <v>#DIV/0!</v>
      </c>
    </row>
    <row r="51" spans="1:5" ht="18" customHeight="1">
      <c r="A51" s="71" t="s">
        <v>159</v>
      </c>
      <c r="B51" s="72" t="e">
        <f t="shared" si="6"/>
        <v>#DIV/0!</v>
      </c>
      <c r="C51" s="72" t="e">
        <f t="shared" si="4"/>
        <v>#DIV/0!</v>
      </c>
      <c r="D51" s="72" t="e">
        <f t="shared" si="7"/>
        <v>#DIV/0!</v>
      </c>
      <c r="E51" s="72" t="e">
        <f t="shared" si="5"/>
        <v>#DIV/0!</v>
      </c>
    </row>
    <row r="52" spans="1:5" ht="18" customHeight="1">
      <c r="A52" s="71" t="s">
        <v>160</v>
      </c>
      <c r="B52" s="72" t="e">
        <f t="shared" si="6"/>
        <v>#DIV/0!</v>
      </c>
      <c r="C52" s="72" t="e">
        <f t="shared" si="4"/>
        <v>#DIV/0!</v>
      </c>
      <c r="D52" s="72" t="e">
        <f t="shared" si="7"/>
        <v>#DIV/0!</v>
      </c>
      <c r="E52" s="72" t="e">
        <f t="shared" si="5"/>
        <v>#DIV/0!</v>
      </c>
    </row>
    <row r="53" spans="1:5" ht="18" customHeight="1">
      <c r="A53" s="71" t="s">
        <v>161</v>
      </c>
      <c r="B53" s="72" t="e">
        <f t="shared" si="6"/>
        <v>#DIV/0!</v>
      </c>
      <c r="C53" s="72" t="e">
        <f t="shared" si="4"/>
        <v>#DIV/0!</v>
      </c>
      <c r="D53" s="72" t="e">
        <f t="shared" si="7"/>
        <v>#DIV/0!</v>
      </c>
      <c r="E53" s="72" t="e">
        <f t="shared" si="5"/>
        <v>#DIV/0!</v>
      </c>
    </row>
    <row r="54" spans="1:5" ht="18" customHeight="1">
      <c r="A54" s="71" t="s">
        <v>162</v>
      </c>
      <c r="B54" s="72" t="e">
        <f t="shared" si="6"/>
        <v>#DIV/0!</v>
      </c>
      <c r="C54" s="72" t="e">
        <f t="shared" si="4"/>
        <v>#DIV/0!</v>
      </c>
      <c r="D54" s="72" t="e">
        <f t="shared" si="7"/>
        <v>#DIV/0!</v>
      </c>
      <c r="E54" s="72" t="e">
        <f t="shared" si="5"/>
        <v>#DIV/0!</v>
      </c>
    </row>
    <row r="55" spans="1:5" ht="18" customHeight="1">
      <c r="A55" s="71" t="s">
        <v>163</v>
      </c>
      <c r="B55" s="72" t="e">
        <f t="shared" si="6"/>
        <v>#DIV/0!</v>
      </c>
      <c r="C55" s="72" t="e">
        <f t="shared" si="4"/>
        <v>#DIV/0!</v>
      </c>
      <c r="D55" s="72" t="e">
        <f t="shared" si="7"/>
        <v>#DIV/0!</v>
      </c>
      <c r="E55" s="72" t="e">
        <f t="shared" si="5"/>
        <v>#DIV/0!</v>
      </c>
    </row>
    <row r="56" spans="1:5" ht="18" customHeight="1">
      <c r="A56" s="71" t="s">
        <v>164</v>
      </c>
      <c r="B56" s="72" t="e">
        <f t="shared" si="6"/>
        <v>#DIV/0!</v>
      </c>
      <c r="C56" s="72" t="e">
        <f t="shared" si="4"/>
        <v>#DIV/0!</v>
      </c>
      <c r="D56" s="72" t="e">
        <f t="shared" si="7"/>
        <v>#DIV/0!</v>
      </c>
      <c r="E56" s="72" t="e">
        <f t="shared" si="5"/>
        <v>#DIV/0!</v>
      </c>
    </row>
    <row r="57" spans="1:5" ht="18" customHeight="1">
      <c r="A57" s="71" t="s">
        <v>165</v>
      </c>
      <c r="B57" s="72" t="e">
        <f t="shared" si="6"/>
        <v>#DIV/0!</v>
      </c>
      <c r="C57" s="72" t="e">
        <f t="shared" si="4"/>
        <v>#DIV/0!</v>
      </c>
      <c r="D57" s="72" t="e">
        <f t="shared" si="7"/>
        <v>#DIV/0!</v>
      </c>
      <c r="E57" s="72" t="e">
        <f t="shared" si="5"/>
        <v>#DIV/0!</v>
      </c>
    </row>
    <row r="58" spans="1:5" ht="18" customHeight="1">
      <c r="A58" s="71" t="s">
        <v>166</v>
      </c>
      <c r="B58" s="72" t="e">
        <f t="shared" si="6"/>
        <v>#DIV/0!</v>
      </c>
      <c r="C58" s="72" t="e">
        <f t="shared" si="4"/>
        <v>#DIV/0!</v>
      </c>
      <c r="D58" s="72" t="e">
        <f t="shared" si="7"/>
        <v>#DIV/0!</v>
      </c>
      <c r="E58" s="72" t="e">
        <f t="shared" si="5"/>
        <v>#DIV/0!</v>
      </c>
    </row>
    <row r="59" spans="1:5" ht="18" customHeight="1">
      <c r="A59" s="71" t="s">
        <v>167</v>
      </c>
      <c r="B59" s="72" t="e">
        <f t="shared" si="6"/>
        <v>#DIV/0!</v>
      </c>
      <c r="C59" s="72" t="e">
        <f t="shared" si="4"/>
        <v>#DIV/0!</v>
      </c>
      <c r="D59" s="72" t="e">
        <f t="shared" si="7"/>
        <v>#DIV/0!</v>
      </c>
      <c r="E59" s="72" t="e">
        <f t="shared" si="5"/>
        <v>#DIV/0!</v>
      </c>
    </row>
    <row r="60" spans="1:5" ht="18" customHeight="1">
      <c r="A60" s="71" t="s">
        <v>168</v>
      </c>
      <c r="B60" s="72" t="e">
        <f t="shared" si="6"/>
        <v>#DIV/0!</v>
      </c>
      <c r="C60" s="72" t="e">
        <f t="shared" si="4"/>
        <v>#DIV/0!</v>
      </c>
      <c r="D60" s="72" t="e">
        <f t="shared" si="7"/>
        <v>#DIV/0!</v>
      </c>
      <c r="E60" s="72" t="e">
        <f t="shared" si="5"/>
        <v>#DIV/0!</v>
      </c>
    </row>
    <row r="61" spans="1:5" ht="18" customHeight="1">
      <c r="A61" s="71" t="s">
        <v>169</v>
      </c>
      <c r="B61" s="72" t="e">
        <f t="shared" si="6"/>
        <v>#DIV/0!</v>
      </c>
      <c r="C61" s="72" t="e">
        <f t="shared" si="4"/>
        <v>#DIV/0!</v>
      </c>
      <c r="D61" s="72" t="e">
        <f t="shared" si="7"/>
        <v>#DIV/0!</v>
      </c>
      <c r="E61" s="72" t="e">
        <f t="shared" si="5"/>
        <v>#DIV/0!</v>
      </c>
    </row>
    <row r="62" spans="1:5" ht="16.5" customHeight="1">
      <c r="A62" s="71"/>
      <c r="B62" s="72"/>
      <c r="C62" s="72"/>
      <c r="D62" s="72"/>
      <c r="E62" s="72"/>
    </row>
    <row r="63" spans="1:5" ht="14.25" customHeight="1">
      <c r="A63" s="71"/>
      <c r="B63" s="72"/>
      <c r="C63" s="72"/>
      <c r="D63" s="72"/>
      <c r="E63" s="72"/>
    </row>
    <row r="64" spans="1:5" ht="15" customHeight="1">
      <c r="A64" s="71"/>
      <c r="B64" s="72"/>
      <c r="C64" s="72"/>
      <c r="D64" s="72"/>
      <c r="E64" s="72"/>
    </row>
    <row r="65" spans="1:5" ht="15" customHeight="1">
      <c r="A65" s="71"/>
      <c r="B65" s="72"/>
      <c r="C65" s="72"/>
      <c r="D65" s="72"/>
      <c r="E65" s="72"/>
    </row>
    <row r="67" spans="1:5" s="17" customFormat="1" ht="53.25" customHeight="1">
      <c r="A67" s="325" t="s">
        <v>218</v>
      </c>
      <c r="B67" s="326"/>
      <c r="C67" s="326"/>
      <c r="D67" s="326"/>
      <c r="E67" s="327"/>
    </row>
    <row r="69" s="115" customFormat="1" ht="24" customHeight="1">
      <c r="B69" s="116" t="s">
        <v>176</v>
      </c>
    </row>
    <row r="70" spans="1:11" s="115" customFormat="1" ht="19.5" customHeight="1">
      <c r="A70" s="117"/>
      <c r="B70" s="164" t="s">
        <v>45</v>
      </c>
      <c r="C70" s="164" t="s">
        <v>46</v>
      </c>
      <c r="D70" s="164" t="s">
        <v>52</v>
      </c>
      <c r="E70" s="164" t="s">
        <v>53</v>
      </c>
      <c r="F70" s="164" t="s">
        <v>54</v>
      </c>
      <c r="G70" s="164" t="s">
        <v>56</v>
      </c>
      <c r="H70" s="164" t="s">
        <v>57</v>
      </c>
      <c r="I70" s="164" t="s">
        <v>58</v>
      </c>
      <c r="J70" s="164" t="s">
        <v>59</v>
      </c>
      <c r="K70" s="164" t="s">
        <v>60</v>
      </c>
    </row>
    <row r="71" spans="1:11" s="115" customFormat="1" ht="19.5" customHeight="1">
      <c r="A71" s="121" t="s">
        <v>121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1:11" s="115" customFormat="1" ht="19.5" customHeight="1">
      <c r="A72" s="121" t="s">
        <v>174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</row>
    <row r="73" spans="1:11" s="115" customFormat="1" ht="19.5" customHeight="1">
      <c r="A73" s="121" t="s">
        <v>175</v>
      </c>
      <c r="B73" s="176">
        <f>B71+B72</f>
        <v>0</v>
      </c>
      <c r="C73" s="176">
        <f aca="true" t="shared" si="8" ref="C73:K73">C71+C72</f>
        <v>0</v>
      </c>
      <c r="D73" s="176">
        <f t="shared" si="8"/>
        <v>0</v>
      </c>
      <c r="E73" s="176">
        <f t="shared" si="8"/>
        <v>0</v>
      </c>
      <c r="F73" s="176">
        <f t="shared" si="8"/>
        <v>0</v>
      </c>
      <c r="G73" s="176">
        <f t="shared" si="8"/>
        <v>0</v>
      </c>
      <c r="H73" s="176">
        <f t="shared" si="8"/>
        <v>0</v>
      </c>
      <c r="I73" s="176">
        <f t="shared" si="8"/>
        <v>0</v>
      </c>
      <c r="J73" s="176">
        <f t="shared" si="8"/>
        <v>0</v>
      </c>
      <c r="K73" s="176">
        <f t="shared" si="8"/>
        <v>0</v>
      </c>
    </row>
    <row r="74" spans="1:11" ht="17.25" customHeight="1">
      <c r="A74" s="183" t="s">
        <v>223</v>
      </c>
      <c r="B74" s="184">
        <f>B72</f>
        <v>0</v>
      </c>
      <c r="C74" s="184">
        <f>C72+B74</f>
        <v>0</v>
      </c>
      <c r="D74" s="184">
        <f aca="true" t="shared" si="9" ref="D74:K74">D72+C74</f>
        <v>0</v>
      </c>
      <c r="E74" s="184">
        <f t="shared" si="9"/>
        <v>0</v>
      </c>
      <c r="F74" s="184">
        <f t="shared" si="9"/>
        <v>0</v>
      </c>
      <c r="G74" s="184">
        <f t="shared" si="9"/>
        <v>0</v>
      </c>
      <c r="H74" s="184">
        <f t="shared" si="9"/>
        <v>0</v>
      </c>
      <c r="I74" s="184">
        <f t="shared" si="9"/>
        <v>0</v>
      </c>
      <c r="J74" s="184">
        <f t="shared" si="9"/>
        <v>0</v>
      </c>
      <c r="K74" s="184">
        <f t="shared" si="9"/>
        <v>0</v>
      </c>
    </row>
    <row r="77" spans="1:5" ht="33.75" customHeight="1">
      <c r="A77" s="319" t="s">
        <v>288</v>
      </c>
      <c r="B77" s="320"/>
      <c r="C77" s="320"/>
      <c r="D77" s="320"/>
      <c r="E77" s="321"/>
    </row>
    <row r="78" ht="20.25" customHeight="1"/>
  </sheetData>
  <sheetProtection/>
  <mergeCells count="22">
    <mergeCell ref="A10:C10"/>
    <mergeCell ref="A9:C9"/>
    <mergeCell ref="A6:C6"/>
    <mergeCell ref="A8:C8"/>
    <mergeCell ref="A77:E77"/>
    <mergeCell ref="A2:E2"/>
    <mergeCell ref="A38:C38"/>
    <mergeCell ref="A40:C40"/>
    <mergeCell ref="A39:C39"/>
    <mergeCell ref="A67:E67"/>
    <mergeCell ref="A34:E34"/>
    <mergeCell ref="A35:E35"/>
    <mergeCell ref="A42:C42"/>
    <mergeCell ref="A43:C43"/>
    <mergeCell ref="A36:C36"/>
    <mergeCell ref="A41:C41"/>
    <mergeCell ref="A1:E1"/>
    <mergeCell ref="A3:C3"/>
    <mergeCell ref="A4:C4"/>
    <mergeCell ref="A5:C5"/>
    <mergeCell ref="A7:C7"/>
    <mergeCell ref="A37:C37"/>
  </mergeCells>
  <printOptions/>
  <pageMargins left="0.75" right="0.23" top="0.72" bottom="1" header="0.29" footer="0.5"/>
  <pageSetup fitToHeight="1" fitToWidth="1" horizontalDpi="300" verticalDpi="300" orientation="portrait" paperSize="9" scale="88" r:id="rId3"/>
  <ignoredErrors>
    <ignoredError sqref="D3 D36 E13 E46" emptyCellReference="1"/>
    <ignoredError sqref="C14:E28 C47:E61" evalError="1"/>
    <ignoredError sqref="B14:B28 B47:B61 D43 D10" emptyCellReference="1" evalError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12.125" style="62" customWidth="1"/>
    <col min="2" max="2" width="12.75390625" style="62" customWidth="1"/>
    <col min="3" max="3" width="20.75390625" style="62" customWidth="1"/>
    <col min="4" max="4" width="14.375" style="62" customWidth="1"/>
    <col min="5" max="13" width="13.75390625" style="62" customWidth="1"/>
    <col min="14" max="16384" width="9.125" style="62" customWidth="1"/>
  </cols>
  <sheetData>
    <row r="1" spans="1:5" ht="38.25" customHeight="1">
      <c r="A1" s="331" t="s">
        <v>268</v>
      </c>
      <c r="B1" s="331"/>
      <c r="C1" s="331"/>
      <c r="D1" s="331"/>
      <c r="E1" s="177"/>
    </row>
    <row r="2" spans="1:5" ht="23.25" customHeight="1">
      <c r="A2" s="314" t="s">
        <v>177</v>
      </c>
      <c r="B2" s="315"/>
      <c r="C2" s="315"/>
      <c r="D2" s="69">
        <f>'ΧΡΗΜΑΤΟΔΟΤΙΚΟ ΣΧΗΜΑ'!B9</f>
        <v>0</v>
      </c>
      <c r="E2" s="178"/>
    </row>
    <row r="3" spans="1:5" ht="23.25" customHeight="1">
      <c r="A3" s="314" t="s">
        <v>219</v>
      </c>
      <c r="B3" s="315"/>
      <c r="C3" s="315"/>
      <c r="D3" s="66"/>
      <c r="E3" s="179"/>
    </row>
    <row r="4" spans="1:5" ht="23.25" customHeight="1">
      <c r="A4" s="314" t="s">
        <v>179</v>
      </c>
      <c r="B4" s="315"/>
      <c r="C4" s="315"/>
      <c r="D4" s="65"/>
      <c r="E4" s="180"/>
    </row>
    <row r="5" spans="1:5" ht="23.25" customHeight="1">
      <c r="A5" s="314" t="s">
        <v>224</v>
      </c>
      <c r="B5" s="315"/>
      <c r="C5" s="315"/>
      <c r="D5" s="67"/>
      <c r="E5" s="180"/>
    </row>
    <row r="6" ht="22.5" customHeight="1"/>
    <row r="7" s="115" customFormat="1" ht="22.5" customHeight="1"/>
    <row r="8" spans="1:13" s="115" customFormat="1" ht="24" customHeight="1">
      <c r="A8" s="335" t="s">
        <v>269</v>
      </c>
      <c r="B8" s="336"/>
      <c r="C8" s="337"/>
      <c r="D8" s="164" t="s">
        <v>45</v>
      </c>
      <c r="E8" s="164" t="s">
        <v>46</v>
      </c>
      <c r="F8" s="164" t="s">
        <v>52</v>
      </c>
      <c r="G8" s="164" t="s">
        <v>53</v>
      </c>
      <c r="H8" s="164" t="s">
        <v>54</v>
      </c>
      <c r="I8" s="164" t="s">
        <v>56</v>
      </c>
      <c r="J8" s="164" t="s">
        <v>57</v>
      </c>
      <c r="K8" s="164" t="s">
        <v>58</v>
      </c>
      <c r="L8" s="164" t="s">
        <v>59</v>
      </c>
      <c r="M8" s="164" t="s">
        <v>60</v>
      </c>
    </row>
    <row r="9" spans="1:13" s="115" customFormat="1" ht="26.25" customHeight="1">
      <c r="A9" s="332" t="s">
        <v>225</v>
      </c>
      <c r="B9" s="333"/>
      <c r="C9" s="334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s="115" customFormat="1" ht="36.75" customHeight="1">
      <c r="A10" s="332" t="s">
        <v>226</v>
      </c>
      <c r="B10" s="333"/>
      <c r="C10" s="334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s="115" customFormat="1" ht="26.25" customHeight="1">
      <c r="A11" s="121" t="s">
        <v>178</v>
      </c>
      <c r="B11" s="117"/>
      <c r="C11" s="117"/>
      <c r="D11" s="61">
        <f>D10*'ΧΡΗΜΑΤΟΔΟΤΙΚΟ ΣΧΗΜΑ'!$C$9</f>
        <v>0</v>
      </c>
      <c r="E11" s="61">
        <f>E10*'ΧΡΗΜΑΤΟΔΟΤΙΚΟ ΣΧΗΜΑ'!$C$9</f>
        <v>0</v>
      </c>
      <c r="F11" s="61">
        <f>F10*'ΧΡΗΜΑΤΟΔΟΤΙΚΟ ΣΧΗΜΑ'!$C$9</f>
        <v>0</v>
      </c>
      <c r="G11" s="61">
        <f>G10*'ΧΡΗΜΑΤΟΔΟΤΙΚΟ ΣΧΗΜΑ'!$C$9</f>
        <v>0</v>
      </c>
      <c r="H11" s="61">
        <f>H10*'ΧΡΗΜΑΤΟΔΟΤΙΚΟ ΣΧΗΜΑ'!$C$9</f>
        <v>0</v>
      </c>
      <c r="I11" s="61">
        <f>I10*'ΧΡΗΜΑΤΟΔΟΤΙΚΟ ΣΧΗΜΑ'!$C$9</f>
        <v>0</v>
      </c>
      <c r="J11" s="61">
        <f>J10*'ΧΡΗΜΑΤΟΔΟΤΙΚΟ ΣΧΗΜΑ'!$C$9</f>
        <v>0</v>
      </c>
      <c r="K11" s="61">
        <f>K10*'ΧΡΗΜΑΤΟΔΟΤΙΚΟ ΣΧΗΜΑ'!$C$9</f>
        <v>0</v>
      </c>
      <c r="L11" s="61">
        <f>L10*'ΧΡΗΜΑΤΟΔΟΤΙΚΟ ΣΧΗΜΑ'!$C$9</f>
        <v>0</v>
      </c>
      <c r="M11" s="61">
        <f>M10*'ΧΡΗΜΑΤΟΔΟΤΙΚΟ ΣΧΗΜΑ'!$C$9</f>
        <v>0</v>
      </c>
    </row>
    <row r="12" spans="1:13" ht="19.5" customHeight="1">
      <c r="A12" s="328" t="s">
        <v>223</v>
      </c>
      <c r="B12" s="329"/>
      <c r="C12" s="330"/>
      <c r="D12" s="184">
        <f>D10</f>
        <v>0</v>
      </c>
      <c r="E12" s="184">
        <f>D12+E10</f>
        <v>0</v>
      </c>
      <c r="F12" s="184">
        <f aca="true" t="shared" si="0" ref="F12:M12">E12+F10</f>
        <v>0</v>
      </c>
      <c r="G12" s="184">
        <f t="shared" si="0"/>
        <v>0</v>
      </c>
      <c r="H12" s="184">
        <f t="shared" si="0"/>
        <v>0</v>
      </c>
      <c r="I12" s="184">
        <f t="shared" si="0"/>
        <v>0</v>
      </c>
      <c r="J12" s="184">
        <f t="shared" si="0"/>
        <v>0</v>
      </c>
      <c r="K12" s="184">
        <f t="shared" si="0"/>
        <v>0</v>
      </c>
      <c r="L12" s="184">
        <f t="shared" si="0"/>
        <v>0</v>
      </c>
      <c r="M12" s="184">
        <f t="shared" si="0"/>
        <v>0</v>
      </c>
    </row>
  </sheetData>
  <sheetProtection/>
  <mergeCells count="9">
    <mergeCell ref="A12:C12"/>
    <mergeCell ref="A1:D1"/>
    <mergeCell ref="A9:C9"/>
    <mergeCell ref="A10:C10"/>
    <mergeCell ref="A8:C8"/>
    <mergeCell ref="A5:C5"/>
    <mergeCell ref="A2:C2"/>
    <mergeCell ref="A3:C3"/>
    <mergeCell ref="A4:C4"/>
  </mergeCells>
  <printOptions/>
  <pageMargins left="0.75" right="0.23" top="0.72" bottom="1" header="0.29" footer="0.5"/>
  <pageSetup fitToHeight="1" fitToWidth="1" horizontalDpi="300" verticalDpi="300" orientation="portrait" paperSize="9" scale="88" r:id="rId1"/>
  <ignoredErrors>
    <ignoredError sqref="D2 D11:M11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23"/>
  <sheetViews>
    <sheetView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2" sqref="E22"/>
    </sheetView>
  </sheetViews>
  <sheetFormatPr defaultColWidth="9.00390625" defaultRowHeight="12.75"/>
  <cols>
    <col min="1" max="1" width="66.875" style="75" customWidth="1"/>
    <col min="2" max="2" width="13.00390625" style="13" customWidth="1"/>
    <col min="3" max="3" width="15.375" style="131" customWidth="1"/>
    <col min="4" max="13" width="12.125" style="75" customWidth="1"/>
    <col min="14" max="16384" width="9.125" style="75" customWidth="1"/>
  </cols>
  <sheetData>
    <row r="1" spans="1:13" ht="46.5" customHeight="1">
      <c r="A1" s="124"/>
      <c r="B1" s="44" t="s">
        <v>125</v>
      </c>
      <c r="C1" s="44" t="s">
        <v>126</v>
      </c>
      <c r="D1" s="122" t="s">
        <v>97</v>
      </c>
      <c r="E1" s="122" t="s">
        <v>98</v>
      </c>
      <c r="F1" s="122" t="s">
        <v>99</v>
      </c>
      <c r="G1" s="122" t="s">
        <v>100</v>
      </c>
      <c r="H1" s="122" t="s">
        <v>101</v>
      </c>
      <c r="I1" s="122" t="s">
        <v>102</v>
      </c>
      <c r="J1" s="122" t="s">
        <v>103</v>
      </c>
      <c r="K1" s="122" t="s">
        <v>104</v>
      </c>
      <c r="L1" s="122" t="s">
        <v>105</v>
      </c>
      <c r="M1" s="123" t="s">
        <v>106</v>
      </c>
    </row>
    <row r="2" spans="1:13" ht="26.25" customHeight="1">
      <c r="A2" s="125" t="s">
        <v>270</v>
      </c>
      <c r="B2" s="1"/>
      <c r="C2" s="79"/>
      <c r="D2" s="79">
        <v>1</v>
      </c>
      <c r="E2" s="79">
        <v>2</v>
      </c>
      <c r="F2" s="79">
        <v>3</v>
      </c>
      <c r="G2" s="79">
        <v>4</v>
      </c>
      <c r="H2" s="79">
        <v>5</v>
      </c>
      <c r="I2" s="79">
        <v>6</v>
      </c>
      <c r="J2" s="79">
        <v>7</v>
      </c>
      <c r="K2" s="79">
        <v>8</v>
      </c>
      <c r="L2" s="79">
        <v>9</v>
      </c>
      <c r="M2" s="79">
        <v>10</v>
      </c>
    </row>
    <row r="3" spans="1:13" ht="18" customHeight="1">
      <c r="A3" s="167" t="s">
        <v>18</v>
      </c>
      <c r="B3" s="78"/>
      <c r="C3" s="45"/>
      <c r="D3" s="85"/>
      <c r="E3" s="84"/>
      <c r="F3" s="84"/>
      <c r="G3" s="84"/>
      <c r="H3" s="84"/>
      <c r="I3" s="84"/>
      <c r="J3" s="84"/>
      <c r="K3" s="84"/>
      <c r="L3" s="84"/>
      <c r="M3" s="84"/>
    </row>
    <row r="4" spans="1:13" ht="18" customHeight="1">
      <c r="A4" s="127" t="s">
        <v>19</v>
      </c>
      <c r="B4" s="2">
        <f>ΚΟΣΤΟΣ!C7</f>
        <v>0</v>
      </c>
      <c r="C4" s="80"/>
      <c r="D4" s="16">
        <f>$C4*$B4</f>
        <v>0</v>
      </c>
      <c r="E4" s="16">
        <f>IF(($C4*$B4)*E$2&lt;=$B4,$C4*$B4,0)</f>
        <v>0</v>
      </c>
      <c r="F4" s="16">
        <f aca="true" t="shared" si="0" ref="F4:M10">IF(($C4*$B4)*F$2&lt;=$B4,$C4*$B4,0)</f>
        <v>0</v>
      </c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  <c r="L4" s="16">
        <f t="shared" si="0"/>
        <v>0</v>
      </c>
      <c r="M4" s="16">
        <f t="shared" si="0"/>
        <v>0</v>
      </c>
    </row>
    <row r="5" spans="1:13" ht="26.25" customHeight="1">
      <c r="A5" s="127" t="s">
        <v>277</v>
      </c>
      <c r="B5" s="2">
        <f>ΚΟΣΤΟΣ!C8</f>
        <v>0</v>
      </c>
      <c r="C5" s="80"/>
      <c r="D5" s="16">
        <f aca="true" t="shared" si="1" ref="D5:D10">$C5*$B5</f>
        <v>0</v>
      </c>
      <c r="E5" s="16">
        <f aca="true" t="shared" si="2" ref="E5:E10">IF(($C5*$B5)*E$2&lt;=$B5,$C5*$B5,0)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</row>
    <row r="6" spans="1:13" ht="17.25" customHeight="1">
      <c r="A6" s="127" t="s">
        <v>21</v>
      </c>
      <c r="B6" s="2">
        <f>ΚΟΣΤΟΣ!C9</f>
        <v>0</v>
      </c>
      <c r="C6" s="80"/>
      <c r="D6" s="16">
        <f t="shared" si="1"/>
        <v>0</v>
      </c>
      <c r="E6" s="16">
        <f t="shared" si="2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</row>
    <row r="7" spans="1:13" ht="17.25" customHeight="1">
      <c r="A7" s="127" t="s">
        <v>24</v>
      </c>
      <c r="B7" s="2">
        <f>ΚΟΣΤΟΣ!C12</f>
        <v>0</v>
      </c>
      <c r="C7" s="80"/>
      <c r="D7" s="16">
        <f t="shared" si="1"/>
        <v>0</v>
      </c>
      <c r="E7" s="16">
        <f t="shared" si="2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</row>
    <row r="8" spans="1:13" ht="17.25" customHeight="1">
      <c r="A8" s="127" t="s">
        <v>25</v>
      </c>
      <c r="B8" s="2">
        <f>ΚΟΣΤΟΣ!C13</f>
        <v>0</v>
      </c>
      <c r="C8" s="80"/>
      <c r="D8" s="16">
        <f t="shared" si="1"/>
        <v>0</v>
      </c>
      <c r="E8" s="16">
        <f t="shared" si="2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</row>
    <row r="9" spans="1:13" ht="17.25" customHeight="1">
      <c r="A9" s="127" t="s">
        <v>26</v>
      </c>
      <c r="B9" s="2">
        <f>ΚΟΣΤΟΣ!C14</f>
        <v>0</v>
      </c>
      <c r="C9" s="80"/>
      <c r="D9" s="16">
        <f t="shared" si="1"/>
        <v>0</v>
      </c>
      <c r="E9" s="16">
        <f t="shared" si="2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ht="30" customHeight="1">
      <c r="A10" s="127" t="s">
        <v>278</v>
      </c>
      <c r="B10" s="2">
        <f>ΚΟΣΤΟΣ!C17</f>
        <v>0</v>
      </c>
      <c r="C10" s="80"/>
      <c r="D10" s="16">
        <f t="shared" si="1"/>
        <v>0</v>
      </c>
      <c r="E10" s="16">
        <f t="shared" si="2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21" customHeight="1">
      <c r="A11" s="126" t="s">
        <v>27</v>
      </c>
      <c r="B11" s="15">
        <f>SUM(B4:B10)</f>
        <v>0</v>
      </c>
      <c r="C11" s="110"/>
      <c r="D11" s="15">
        <f aca="true" t="shared" si="3" ref="D11:M11">SUM(D4:D10)</f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</row>
    <row r="12" spans="1:3" ht="5.25" customHeight="1">
      <c r="A12" s="128"/>
      <c r="B12" s="8"/>
      <c r="C12" s="81"/>
    </row>
    <row r="13" spans="1:13" ht="19.5" customHeight="1">
      <c r="A13" s="129" t="s">
        <v>28</v>
      </c>
      <c r="B13" s="45"/>
      <c r="C13" s="78"/>
      <c r="D13" s="85"/>
      <c r="E13" s="84"/>
      <c r="F13" s="84"/>
      <c r="G13" s="84"/>
      <c r="H13" s="84"/>
      <c r="I13" s="84"/>
      <c r="J13" s="84"/>
      <c r="K13" s="84"/>
      <c r="L13" s="84"/>
      <c r="M13" s="84"/>
    </row>
    <row r="14" spans="1:13" ht="45.75" customHeight="1">
      <c r="A14" s="130" t="s">
        <v>279</v>
      </c>
      <c r="B14" s="9">
        <f>ΚΟΣΤΟΣ!C23</f>
        <v>0</v>
      </c>
      <c r="C14" s="80"/>
      <c r="D14" s="16">
        <f>$C14*$B14</f>
        <v>0</v>
      </c>
      <c r="E14" s="16">
        <f aca="true" t="shared" si="4" ref="E14:M15">IF(($C14*$B14)*E$2&lt;=$B14,$C14*$B14,0)</f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</row>
    <row r="15" spans="1:13" ht="32.25" customHeight="1">
      <c r="A15" s="127" t="s">
        <v>30</v>
      </c>
      <c r="B15" s="9">
        <f>ΚΟΣΤΟΣ!C24</f>
        <v>0</v>
      </c>
      <c r="C15" s="80"/>
      <c r="D15" s="16">
        <f>$C15*$B15</f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</row>
    <row r="16" spans="1:13" ht="21.75" customHeight="1">
      <c r="A16" s="126" t="s">
        <v>31</v>
      </c>
      <c r="B16" s="15">
        <f>B14+B15</f>
        <v>0</v>
      </c>
      <c r="C16" s="110"/>
      <c r="D16" s="15">
        <f>SUM(D14:D15)</f>
        <v>0</v>
      </c>
      <c r="E16" s="15">
        <f aca="true" t="shared" si="5" ref="E16:M16">SUM(E14:E15)</f>
        <v>0</v>
      </c>
      <c r="F16" s="15">
        <f t="shared" si="5"/>
        <v>0</v>
      </c>
      <c r="G16" s="15">
        <f t="shared" si="5"/>
        <v>0</v>
      </c>
      <c r="H16" s="15">
        <f t="shared" si="5"/>
        <v>0</v>
      </c>
      <c r="I16" s="15">
        <f t="shared" si="5"/>
        <v>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5">
        <f t="shared" si="5"/>
        <v>0</v>
      </c>
    </row>
    <row r="17" spans="1:3" ht="6.75" customHeight="1">
      <c r="A17" s="128"/>
      <c r="B17" s="11"/>
      <c r="C17" s="82"/>
    </row>
    <row r="18" spans="1:13" ht="19.5" customHeight="1">
      <c r="A18" s="129" t="s">
        <v>32</v>
      </c>
      <c r="B18" s="45"/>
      <c r="C18" s="78"/>
      <c r="D18" s="85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18.75" customHeight="1">
      <c r="A19" s="130" t="s">
        <v>187</v>
      </c>
      <c r="B19" s="9">
        <v>0</v>
      </c>
      <c r="C19" s="80"/>
      <c r="D19" s="16">
        <f>$C19*$B19</f>
        <v>0</v>
      </c>
      <c r="E19" s="16">
        <f aca="true" t="shared" si="6" ref="E19:M22">IF(($C19*$B19)*E$2&lt;=$B19,$C19*$B19,0)</f>
        <v>0</v>
      </c>
      <c r="F19" s="16">
        <f t="shared" si="6"/>
        <v>0</v>
      </c>
      <c r="G19" s="16">
        <f t="shared" si="6"/>
        <v>0</v>
      </c>
      <c r="H19" s="16">
        <f t="shared" si="6"/>
        <v>0</v>
      </c>
      <c r="I19" s="16">
        <f t="shared" si="6"/>
        <v>0</v>
      </c>
      <c r="J19" s="16">
        <f t="shared" si="6"/>
        <v>0</v>
      </c>
      <c r="K19" s="16">
        <f t="shared" si="6"/>
        <v>0</v>
      </c>
      <c r="L19" s="16">
        <f t="shared" si="6"/>
        <v>0</v>
      </c>
      <c r="M19" s="16">
        <f t="shared" si="6"/>
        <v>0</v>
      </c>
    </row>
    <row r="20" spans="1:13" ht="18.75" customHeight="1">
      <c r="A20" s="130" t="s">
        <v>21</v>
      </c>
      <c r="B20" s="2">
        <v>0</v>
      </c>
      <c r="C20" s="80"/>
      <c r="D20" s="16">
        <f>$C20*$B20</f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</row>
    <row r="21" spans="1:13" ht="18.75" customHeight="1">
      <c r="A21" s="130" t="s">
        <v>34</v>
      </c>
      <c r="B21" s="2">
        <v>0</v>
      </c>
      <c r="C21" s="80"/>
      <c r="D21" s="16">
        <f>$C21*$B21</f>
        <v>0</v>
      </c>
      <c r="E21" s="16">
        <f t="shared" si="6"/>
        <v>0</v>
      </c>
      <c r="F21" s="16">
        <f t="shared" si="6"/>
        <v>0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16">
        <f t="shared" si="6"/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</row>
    <row r="22" spans="1:13" ht="18.75" customHeight="1">
      <c r="A22" s="130" t="s">
        <v>35</v>
      </c>
      <c r="B22" s="2">
        <v>0</v>
      </c>
      <c r="C22" s="80"/>
      <c r="D22" s="16">
        <f>$C22*$B22</f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</row>
    <row r="23" spans="1:13" ht="21.75" customHeight="1">
      <c r="A23" s="126" t="s">
        <v>36</v>
      </c>
      <c r="B23" s="15">
        <f>SUM(B19:B22)</f>
        <v>0</v>
      </c>
      <c r="C23" s="110"/>
      <c r="D23" s="15">
        <f aca="true" t="shared" si="7" ref="D23:M23">SUM(D19:D22)</f>
        <v>0</v>
      </c>
      <c r="E23" s="15">
        <f t="shared" si="7"/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</row>
    <row r="24" spans="1:3" ht="7.5" customHeight="1">
      <c r="A24" s="128"/>
      <c r="B24" s="11"/>
      <c r="C24" s="82"/>
    </row>
    <row r="25" spans="1:13" ht="19.5" customHeight="1">
      <c r="A25" s="129" t="s">
        <v>37</v>
      </c>
      <c r="B25" s="45"/>
      <c r="C25" s="78"/>
      <c r="D25" s="85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5.5" customHeight="1">
      <c r="A26" s="130" t="s">
        <v>38</v>
      </c>
      <c r="B26" s="9">
        <v>0</v>
      </c>
      <c r="C26" s="80"/>
      <c r="D26" s="16">
        <f>$C26*$B26</f>
        <v>0</v>
      </c>
      <c r="E26" s="16">
        <f>IF(($C26*$B26)*E$2&lt;=$B26,$C26*$B26,0)</f>
        <v>0</v>
      </c>
      <c r="F26" s="16">
        <f aca="true" t="shared" si="8" ref="F26:M26">IF(($C26*$B26)*F$2&lt;=$B26,$C26*$B26,0)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</row>
    <row r="27" spans="1:13" ht="21.75" customHeight="1">
      <c r="A27" s="126" t="s">
        <v>39</v>
      </c>
      <c r="B27" s="15">
        <f>SUM(B26)</f>
        <v>0</v>
      </c>
      <c r="C27" s="110"/>
      <c r="D27" s="15">
        <f aca="true" t="shared" si="9" ref="D27:M27">SUM(D26)</f>
        <v>0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</row>
    <row r="28" spans="1:3" ht="6.75" customHeight="1">
      <c r="A28" s="128"/>
      <c r="B28" s="11"/>
      <c r="C28" s="82"/>
    </row>
    <row r="29" spans="1:13" ht="24.75" customHeight="1">
      <c r="A29" s="168" t="s">
        <v>185</v>
      </c>
      <c r="B29" s="15">
        <f>SUM(B27,B23,B16,B11)</f>
        <v>0</v>
      </c>
      <c r="C29" s="110"/>
      <c r="D29" s="15">
        <f aca="true" t="shared" si="10" ref="D29:M29">SUM(D27,D23,D16,D11)</f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</row>
    <row r="30" ht="12.75">
      <c r="B30" s="14"/>
    </row>
    <row r="31" spans="1:3" ht="128.25" customHeight="1">
      <c r="A31" s="293" t="s">
        <v>280</v>
      </c>
      <c r="B31" s="293"/>
      <c r="C31" s="293"/>
    </row>
    <row r="32" ht="12.75">
      <c r="B32" s="14"/>
    </row>
    <row r="33" spans="1:5" ht="22.5" customHeight="1">
      <c r="A33" s="338" t="s">
        <v>271</v>
      </c>
      <c r="B33" s="339"/>
      <c r="C33" s="339"/>
      <c r="D33" s="339"/>
      <c r="E33" s="340"/>
    </row>
    <row r="34" ht="12.75">
      <c r="B34" s="14"/>
    </row>
    <row r="35" ht="12.75">
      <c r="B35" s="14"/>
    </row>
    <row r="36" ht="12.75">
      <c r="B36" s="14"/>
    </row>
    <row r="37" ht="12.75">
      <c r="B37" s="14"/>
    </row>
    <row r="38" ht="12.75">
      <c r="B38" s="14"/>
    </row>
    <row r="39" ht="12.75">
      <c r="B39" s="14"/>
    </row>
    <row r="40" ht="12.75">
      <c r="B40" s="14"/>
    </row>
    <row r="41" ht="12.75">
      <c r="B41" s="14"/>
    </row>
    <row r="42" ht="12.75">
      <c r="B42" s="14"/>
    </row>
    <row r="43" ht="12.75"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  <row r="412" ht="12.75">
      <c r="B412" s="14"/>
    </row>
    <row r="413" ht="12.75">
      <c r="B413" s="14"/>
    </row>
    <row r="414" ht="12.75">
      <c r="B414" s="14"/>
    </row>
    <row r="415" ht="12.75">
      <c r="B415" s="14"/>
    </row>
    <row r="416" ht="12.75">
      <c r="B416" s="14"/>
    </row>
    <row r="417" ht="12.75">
      <c r="B417" s="14"/>
    </row>
    <row r="418" ht="12.75">
      <c r="B418" s="14"/>
    </row>
    <row r="419" ht="12.75">
      <c r="B419" s="14"/>
    </row>
    <row r="420" ht="12.75">
      <c r="B420" s="14"/>
    </row>
    <row r="421" ht="12.75">
      <c r="B421" s="14"/>
    </row>
    <row r="422" ht="12.75">
      <c r="B422" s="14"/>
    </row>
    <row r="423" ht="12.75">
      <c r="B423" s="14"/>
    </row>
    <row r="424" ht="12.75">
      <c r="B424" s="14"/>
    </row>
    <row r="425" ht="12.75">
      <c r="B425" s="14"/>
    </row>
    <row r="426" ht="12.75">
      <c r="B426" s="14"/>
    </row>
    <row r="427" ht="12.75">
      <c r="B427" s="14"/>
    </row>
    <row r="428" ht="12.75">
      <c r="B428" s="14"/>
    </row>
    <row r="429" ht="12.75">
      <c r="B429" s="14"/>
    </row>
    <row r="430" ht="12.75">
      <c r="B430" s="14"/>
    </row>
    <row r="431" ht="12.75">
      <c r="B431" s="14"/>
    </row>
    <row r="432" ht="12.75">
      <c r="B432" s="14"/>
    </row>
    <row r="433" ht="12.75">
      <c r="B433" s="14"/>
    </row>
    <row r="434" ht="12.75">
      <c r="B434" s="14"/>
    </row>
    <row r="435" ht="12.75">
      <c r="B435" s="14"/>
    </row>
    <row r="436" ht="12.75">
      <c r="B436" s="14"/>
    </row>
    <row r="437" ht="12.75">
      <c r="B437" s="14"/>
    </row>
    <row r="438" ht="12.75">
      <c r="B438" s="14"/>
    </row>
    <row r="439" ht="12.75">
      <c r="B439" s="14"/>
    </row>
    <row r="440" ht="12.75">
      <c r="B440" s="14"/>
    </row>
    <row r="441" ht="12.75">
      <c r="B441" s="14"/>
    </row>
    <row r="442" ht="12.75">
      <c r="B442" s="14"/>
    </row>
    <row r="443" ht="12.75">
      <c r="B443" s="14"/>
    </row>
    <row r="444" ht="12.75">
      <c r="B444" s="14"/>
    </row>
    <row r="445" ht="12.75">
      <c r="B445" s="14"/>
    </row>
    <row r="446" ht="12.75">
      <c r="B446" s="14"/>
    </row>
    <row r="447" ht="12.75">
      <c r="B447" s="14"/>
    </row>
    <row r="448" ht="12.75">
      <c r="B448" s="14"/>
    </row>
    <row r="449" ht="12.75">
      <c r="B449" s="14"/>
    </row>
    <row r="450" ht="12.75">
      <c r="B450" s="14"/>
    </row>
    <row r="451" ht="12.75">
      <c r="B451" s="14"/>
    </row>
    <row r="452" ht="12.75">
      <c r="B452" s="14"/>
    </row>
    <row r="453" ht="12.75">
      <c r="B453" s="14"/>
    </row>
    <row r="454" ht="12.75">
      <c r="B454" s="14"/>
    </row>
    <row r="455" ht="12.75">
      <c r="B455" s="14"/>
    </row>
    <row r="456" ht="12.75">
      <c r="B456" s="14"/>
    </row>
    <row r="457" ht="12.75">
      <c r="B457" s="14"/>
    </row>
    <row r="458" ht="12.75">
      <c r="B458" s="14"/>
    </row>
    <row r="459" ht="12.75">
      <c r="B459" s="14"/>
    </row>
    <row r="460" ht="12.75">
      <c r="B460" s="14"/>
    </row>
    <row r="461" ht="12.75">
      <c r="B461" s="14"/>
    </row>
    <row r="462" ht="12.75">
      <c r="B462" s="14"/>
    </row>
    <row r="463" ht="12.75">
      <c r="B463" s="14"/>
    </row>
    <row r="464" ht="12.75">
      <c r="B464" s="14"/>
    </row>
    <row r="465" ht="12.75">
      <c r="B465" s="14"/>
    </row>
    <row r="466" ht="12.75">
      <c r="B466" s="14"/>
    </row>
    <row r="467" ht="12.75">
      <c r="B467" s="14"/>
    </row>
    <row r="468" ht="12.75">
      <c r="B468" s="14"/>
    </row>
    <row r="469" ht="12.75">
      <c r="B469" s="14"/>
    </row>
    <row r="470" ht="12.75">
      <c r="B470" s="14"/>
    </row>
    <row r="471" ht="12.75">
      <c r="B471" s="14"/>
    </row>
    <row r="472" ht="12.75">
      <c r="B472" s="14"/>
    </row>
    <row r="473" ht="12.75">
      <c r="B473" s="14"/>
    </row>
    <row r="474" ht="12.75">
      <c r="B474" s="14"/>
    </row>
    <row r="475" ht="12.75">
      <c r="B475" s="14"/>
    </row>
    <row r="476" ht="12.75">
      <c r="B476" s="14"/>
    </row>
    <row r="477" ht="12.75">
      <c r="B477" s="14"/>
    </row>
    <row r="478" ht="12.75">
      <c r="B478" s="14"/>
    </row>
    <row r="479" ht="12.75">
      <c r="B479" s="14"/>
    </row>
    <row r="480" ht="12.75">
      <c r="B480" s="14"/>
    </row>
    <row r="481" ht="12.75">
      <c r="B481" s="14"/>
    </row>
    <row r="482" ht="12.75">
      <c r="B482" s="14"/>
    </row>
    <row r="483" ht="12.75">
      <c r="B483" s="14"/>
    </row>
    <row r="484" ht="12.75">
      <c r="B484" s="14"/>
    </row>
    <row r="485" ht="12.75">
      <c r="B485" s="14"/>
    </row>
    <row r="486" ht="12.75">
      <c r="B486" s="14"/>
    </row>
    <row r="487" ht="12.75">
      <c r="B487" s="14"/>
    </row>
    <row r="488" ht="12.75">
      <c r="B488" s="14"/>
    </row>
    <row r="489" ht="12.75">
      <c r="B489" s="14"/>
    </row>
    <row r="490" ht="12.75">
      <c r="B490" s="14"/>
    </row>
    <row r="491" ht="12.75">
      <c r="B491" s="14"/>
    </row>
    <row r="492" ht="12.75">
      <c r="B492" s="14"/>
    </row>
    <row r="493" ht="12.75">
      <c r="B493" s="14"/>
    </row>
    <row r="494" ht="12.75">
      <c r="B494" s="14"/>
    </row>
    <row r="495" ht="12.75">
      <c r="B495" s="14"/>
    </row>
    <row r="496" ht="12.75">
      <c r="B496" s="14"/>
    </row>
    <row r="497" ht="12.75">
      <c r="B497" s="14"/>
    </row>
    <row r="498" ht="12.75">
      <c r="B498" s="14"/>
    </row>
    <row r="499" ht="12.75">
      <c r="B499" s="14"/>
    </row>
    <row r="500" ht="12.75">
      <c r="B500" s="14"/>
    </row>
    <row r="501" ht="12.75">
      <c r="B501" s="14"/>
    </row>
    <row r="502" ht="12.75">
      <c r="B502" s="14"/>
    </row>
    <row r="503" ht="12.75">
      <c r="B503" s="14"/>
    </row>
    <row r="504" ht="12.75">
      <c r="B504" s="14"/>
    </row>
    <row r="505" ht="12.75">
      <c r="B505" s="14"/>
    </row>
    <row r="506" ht="12.75">
      <c r="B506" s="14"/>
    </row>
    <row r="507" ht="12.75">
      <c r="B507" s="14"/>
    </row>
    <row r="508" ht="12.75">
      <c r="B508" s="14"/>
    </row>
    <row r="509" ht="12.75">
      <c r="B509" s="14"/>
    </row>
    <row r="510" ht="12.75">
      <c r="B510" s="14"/>
    </row>
    <row r="511" ht="12.75">
      <c r="B511" s="14"/>
    </row>
    <row r="512" ht="12.75">
      <c r="B512" s="14"/>
    </row>
    <row r="513" ht="12.75">
      <c r="B513" s="14"/>
    </row>
    <row r="514" ht="12.75">
      <c r="B514" s="14"/>
    </row>
    <row r="515" ht="12.75">
      <c r="B515" s="14"/>
    </row>
    <row r="516" ht="12.75">
      <c r="B516" s="14"/>
    </row>
    <row r="517" ht="12.75">
      <c r="B517" s="14"/>
    </row>
    <row r="518" ht="12.75">
      <c r="B518" s="14"/>
    </row>
    <row r="519" ht="12.75">
      <c r="B519" s="14"/>
    </row>
    <row r="520" ht="12.75">
      <c r="B520" s="14"/>
    </row>
    <row r="521" ht="12.75">
      <c r="B521" s="14"/>
    </row>
    <row r="522" ht="12.75">
      <c r="B522" s="14"/>
    </row>
    <row r="523" ht="12.75">
      <c r="B523" s="14"/>
    </row>
  </sheetData>
  <sheetProtection/>
  <mergeCells count="2">
    <mergeCell ref="A31:C31"/>
    <mergeCell ref="A33:E3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1" sqref="O11"/>
    </sheetView>
  </sheetViews>
  <sheetFormatPr defaultColWidth="9.00390625" defaultRowHeight="12.75"/>
  <cols>
    <col min="1" max="1" width="49.25390625" style="73" customWidth="1"/>
    <col min="2" max="11" width="13.75390625" style="73" customWidth="1"/>
    <col min="12" max="16384" width="9.125" style="73" customWidth="1"/>
  </cols>
  <sheetData>
    <row r="1" spans="1:11" ht="24.75" customHeight="1">
      <c r="A1" s="122"/>
      <c r="B1" s="122" t="s">
        <v>45</v>
      </c>
      <c r="C1" s="122" t="s">
        <v>46</v>
      </c>
      <c r="D1" s="122" t="s">
        <v>52</v>
      </c>
      <c r="E1" s="122" t="s">
        <v>53</v>
      </c>
      <c r="F1" s="122" t="s">
        <v>54</v>
      </c>
      <c r="G1" s="122" t="s">
        <v>56</v>
      </c>
      <c r="H1" s="122" t="s">
        <v>57</v>
      </c>
      <c r="I1" s="122" t="s">
        <v>58</v>
      </c>
      <c r="J1" s="122" t="s">
        <v>59</v>
      </c>
      <c r="K1" s="123" t="s">
        <v>60</v>
      </c>
    </row>
    <row r="2" spans="1:11" ht="24.75" customHeight="1">
      <c r="A2" s="87" t="s">
        <v>127</v>
      </c>
      <c r="B2" s="77">
        <f>'ΚΥΚΛΟΣ ΕΡΓΑΣΙΩΝ-Όφελος'!C95</f>
        <v>0</v>
      </c>
      <c r="C2" s="77">
        <f>'ΚΥΚΛΟΣ ΕΡΓΑΣΙΩΝ-Όφελος'!D95</f>
        <v>0</v>
      </c>
      <c r="D2" s="77">
        <f>'ΚΥΚΛΟΣ ΕΡΓΑΣΙΩΝ-Όφελος'!E95</f>
        <v>0</v>
      </c>
      <c r="E2" s="77">
        <f>'ΚΥΚΛΟΣ ΕΡΓΑΣΙΩΝ-Όφελος'!F95</f>
        <v>0</v>
      </c>
      <c r="F2" s="77">
        <f>'ΚΥΚΛΟΣ ΕΡΓΑΣΙΩΝ-Όφελος'!G95</f>
        <v>0</v>
      </c>
      <c r="G2" s="77">
        <f aca="true" t="shared" si="0" ref="G2:K3">F2</f>
        <v>0</v>
      </c>
      <c r="H2" s="77">
        <f t="shared" si="0"/>
        <v>0</v>
      </c>
      <c r="I2" s="77">
        <f t="shared" si="0"/>
        <v>0</v>
      </c>
      <c r="J2" s="77">
        <f t="shared" si="0"/>
        <v>0</v>
      </c>
      <c r="K2" s="77">
        <f t="shared" si="0"/>
        <v>0</v>
      </c>
    </row>
    <row r="3" spans="1:11" ht="24.75" customHeight="1">
      <c r="A3" s="74" t="s">
        <v>212</v>
      </c>
      <c r="B3" s="76">
        <f>'ΚΟΣΤΟΣ ΠΑΡΑΓΩΓΗΣ'!B10</f>
        <v>0</v>
      </c>
      <c r="C3" s="76">
        <f>'ΚΟΣΤΟΣ ΠΑΡΑΓΩΓΗΣ'!C10</f>
        <v>0</v>
      </c>
      <c r="D3" s="76">
        <f>'ΚΟΣΤΟΣ ΠΑΡΑΓΩΓΗΣ'!D10</f>
        <v>0</v>
      </c>
      <c r="E3" s="76">
        <f>'ΚΟΣΤΟΣ ΠΑΡΑΓΩΓΗΣ'!E10</f>
        <v>0</v>
      </c>
      <c r="F3" s="76">
        <f>'ΚΟΣΤΟΣ ΠΑΡΑΓΩΓΗΣ'!F10</f>
        <v>0</v>
      </c>
      <c r="G3" s="76">
        <f t="shared" si="0"/>
        <v>0</v>
      </c>
      <c r="H3" s="76">
        <f t="shared" si="0"/>
        <v>0</v>
      </c>
      <c r="I3" s="76">
        <f t="shared" si="0"/>
        <v>0</v>
      </c>
      <c r="J3" s="76">
        <f t="shared" si="0"/>
        <v>0</v>
      </c>
      <c r="K3" s="76">
        <f t="shared" si="0"/>
        <v>0</v>
      </c>
    </row>
    <row r="4" spans="1:11" ht="24.75" customHeight="1">
      <c r="A4" s="87" t="s">
        <v>128</v>
      </c>
      <c r="B4" s="77">
        <f>B2-B3</f>
        <v>0</v>
      </c>
      <c r="C4" s="77">
        <f aca="true" t="shared" si="1" ref="C4:K4">C2-C3</f>
        <v>0</v>
      </c>
      <c r="D4" s="77">
        <f t="shared" si="1"/>
        <v>0</v>
      </c>
      <c r="E4" s="77">
        <f t="shared" si="1"/>
        <v>0</v>
      </c>
      <c r="F4" s="77">
        <f t="shared" si="1"/>
        <v>0</v>
      </c>
      <c r="G4" s="77">
        <f t="shared" si="1"/>
        <v>0</v>
      </c>
      <c r="H4" s="77">
        <f t="shared" si="1"/>
        <v>0</v>
      </c>
      <c r="I4" s="77">
        <f t="shared" si="1"/>
        <v>0</v>
      </c>
      <c r="J4" s="77">
        <f t="shared" si="1"/>
        <v>0</v>
      </c>
      <c r="K4" s="77">
        <f t="shared" si="1"/>
        <v>0</v>
      </c>
    </row>
    <row r="5" spans="1:11" ht="24.75" customHeight="1">
      <c r="A5" s="74" t="s">
        <v>129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24.75" customHeight="1">
      <c r="A6" s="74" t="s">
        <v>189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4.75" customHeight="1">
      <c r="A7" s="74" t="s">
        <v>213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24.75" customHeight="1">
      <c r="A8" s="87" t="s">
        <v>130</v>
      </c>
      <c r="B8" s="77">
        <f>B4-SUM(B5:B7)</f>
        <v>0</v>
      </c>
      <c r="C8" s="77">
        <f aca="true" t="shared" si="2" ref="C8:K8">C4-SUM(C5:C7)</f>
        <v>0</v>
      </c>
      <c r="D8" s="77">
        <f t="shared" si="2"/>
        <v>0</v>
      </c>
      <c r="E8" s="77">
        <f t="shared" si="2"/>
        <v>0</v>
      </c>
      <c r="F8" s="77">
        <f t="shared" si="2"/>
        <v>0</v>
      </c>
      <c r="G8" s="77">
        <f t="shared" si="2"/>
        <v>0</v>
      </c>
      <c r="H8" s="77">
        <f t="shared" si="2"/>
        <v>0</v>
      </c>
      <c r="I8" s="77">
        <f t="shared" si="2"/>
        <v>0</v>
      </c>
      <c r="J8" s="77">
        <f t="shared" si="2"/>
        <v>0</v>
      </c>
      <c r="K8" s="77">
        <f t="shared" si="2"/>
        <v>0</v>
      </c>
    </row>
    <row r="9" spans="1:11" ht="24.75" customHeight="1">
      <c r="A9" s="74" t="s">
        <v>181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24.75" customHeight="1">
      <c r="A10" s="74" t="s">
        <v>131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39" customHeight="1">
      <c r="A11" s="144" t="s">
        <v>188</v>
      </c>
      <c r="B11" s="77">
        <f>B8+B9-B10</f>
        <v>0</v>
      </c>
      <c r="C11" s="77">
        <f aca="true" t="shared" si="3" ref="C11:K11">C8+C9-C10</f>
        <v>0</v>
      </c>
      <c r="D11" s="77">
        <f t="shared" si="3"/>
        <v>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1" ht="24.75" customHeight="1">
      <c r="A12" s="74" t="s">
        <v>132</v>
      </c>
      <c r="B12" s="76">
        <f>'ΜΑΚΡΟΠΡΟΘΕΣΜΟ ΔΑΝΕΙΟ '!B71</f>
        <v>0</v>
      </c>
      <c r="C12" s="76">
        <f>'ΜΑΚΡΟΠΡΟΘΕΣΜΟ ΔΑΝΕΙΟ '!C71</f>
        <v>0</v>
      </c>
      <c r="D12" s="76">
        <f>'ΜΑΚΡΟΠΡΟΘΕΣΜΟ ΔΑΝΕΙΟ '!D71</f>
        <v>0</v>
      </c>
      <c r="E12" s="76">
        <f>'ΜΑΚΡΟΠΡΟΘΕΣΜΟ ΔΑΝΕΙΟ '!E71</f>
        <v>0</v>
      </c>
      <c r="F12" s="76">
        <f>'ΜΑΚΡΟΠΡΟΘΕΣΜΟ ΔΑΝΕΙΟ '!F71</f>
        <v>0</v>
      </c>
      <c r="G12" s="76">
        <f>'ΜΑΚΡΟΠΡΟΘΕΣΜΟ ΔΑΝΕΙΟ '!G71</f>
        <v>0</v>
      </c>
      <c r="H12" s="76">
        <f>'ΜΑΚΡΟΠΡΟΘΕΣΜΟ ΔΑΝΕΙΟ '!H71</f>
        <v>0</v>
      </c>
      <c r="I12" s="76">
        <f>'ΜΑΚΡΟΠΡΟΘΕΣΜΟ ΔΑΝΕΙΟ '!I71</f>
        <v>0</v>
      </c>
      <c r="J12" s="76">
        <f>'ΜΑΚΡΟΠΡΟΘΕΣΜΟ ΔΑΝΕΙΟ '!J71</f>
        <v>0</v>
      </c>
      <c r="K12" s="76">
        <f>'ΜΑΚΡΟΠΡΟΘΕΣΜΟ ΔΑΝΕΙΟ '!K71</f>
        <v>0</v>
      </c>
    </row>
    <row r="13" spans="1:11" ht="24.75" customHeight="1">
      <c r="A13" s="107" t="s">
        <v>183</v>
      </c>
      <c r="B13" s="76">
        <f>'ΚΕΦΑΛΑΙΟ ΚΙΝΗΣΗΣ'!C19</f>
        <v>0</v>
      </c>
      <c r="C13" s="76">
        <f>'ΚΕΦΑΛΑΙΟ ΚΙΝΗΣΗΣ'!D19</f>
        <v>0</v>
      </c>
      <c r="D13" s="76">
        <f>'ΚΕΦΑΛΑΙΟ ΚΙΝΗΣΗΣ'!E19</f>
        <v>0</v>
      </c>
      <c r="E13" s="76">
        <f>'ΚΕΦΑΛΑΙΟ ΚΙΝΗΣΗΣ'!F19</f>
        <v>0</v>
      </c>
      <c r="F13" s="76">
        <f>'ΚΕΦΑΛΑΙΟ ΚΙΝΗΣΗΣ'!G19</f>
        <v>0</v>
      </c>
      <c r="G13" s="76">
        <f>F13</f>
        <v>0</v>
      </c>
      <c r="H13" s="76">
        <f>G13</f>
        <v>0</v>
      </c>
      <c r="I13" s="76">
        <f>H13</f>
        <v>0</v>
      </c>
      <c r="J13" s="76">
        <f>I13</f>
        <v>0</v>
      </c>
      <c r="K13" s="76">
        <f>J13</f>
        <v>0</v>
      </c>
    </row>
    <row r="14" spans="1:11" ht="24.75" customHeight="1">
      <c r="A14" s="107" t="s">
        <v>180</v>
      </c>
      <c r="B14" s="76">
        <f>'LEASING ΕΠΕΝΔΥΤΙΚΟΥ ΣΧΕΔΙΟΥ'!D9</f>
        <v>0</v>
      </c>
      <c r="C14" s="76">
        <f>'LEASING ΕΠΕΝΔΥΤΙΚΟΥ ΣΧΕΔΙΟΥ'!E9</f>
        <v>0</v>
      </c>
      <c r="D14" s="76">
        <f>'LEASING ΕΠΕΝΔΥΤΙΚΟΥ ΣΧΕΔΙΟΥ'!F9</f>
        <v>0</v>
      </c>
      <c r="E14" s="76">
        <f>'LEASING ΕΠΕΝΔΥΤΙΚΟΥ ΣΧΕΔΙΟΥ'!G9</f>
        <v>0</v>
      </c>
      <c r="F14" s="76">
        <f>'LEASING ΕΠΕΝΔΥΤΙΚΟΥ ΣΧΕΔΙΟΥ'!H9</f>
        <v>0</v>
      </c>
      <c r="G14" s="76">
        <f>'LEASING ΕΠΕΝΔΥΤΙΚΟΥ ΣΧΕΔΙΟΥ'!I9</f>
        <v>0</v>
      </c>
      <c r="H14" s="76">
        <f>'LEASING ΕΠΕΝΔΥΤΙΚΟΥ ΣΧΕΔΙΟΥ'!J9</f>
        <v>0</v>
      </c>
      <c r="I14" s="76">
        <f>'LEASING ΕΠΕΝΔΥΤΙΚΟΥ ΣΧΕΔΙΟΥ'!K9</f>
        <v>0</v>
      </c>
      <c r="J14" s="76">
        <f>'LEASING ΕΠΕΝΔΥΤΙΚΟΥ ΣΧΕΔΙΟΥ'!L9</f>
        <v>0</v>
      </c>
      <c r="K14" s="76">
        <f>'LEASING ΕΠΕΝΔΥΤΙΚΟΥ ΣΧΕΔΙΟΥ'!M9</f>
        <v>0</v>
      </c>
    </row>
    <row r="15" spans="1:11" ht="24.75" customHeight="1">
      <c r="A15" s="107" t="s">
        <v>150</v>
      </c>
      <c r="B15" s="76">
        <f>'LEASING ΕΠΕΝΔΥΤΙΚΟΥ ΣΧΕΔΙΟΥ'!D11</f>
        <v>0</v>
      </c>
      <c r="C15" s="76">
        <f>'LEASING ΕΠΕΝΔΥΤΙΚΟΥ ΣΧΕΔΙΟΥ'!E11</f>
        <v>0</v>
      </c>
      <c r="D15" s="76">
        <f>'LEASING ΕΠΕΝΔΥΤΙΚΟΥ ΣΧΕΔΙΟΥ'!F11</f>
        <v>0</v>
      </c>
      <c r="E15" s="76">
        <f>'LEASING ΕΠΕΝΔΥΤΙΚΟΥ ΣΧΕΔΙΟΥ'!G11</f>
        <v>0</v>
      </c>
      <c r="F15" s="76">
        <f>'LEASING ΕΠΕΝΔΥΤΙΚΟΥ ΣΧΕΔΙΟΥ'!H11</f>
        <v>0</v>
      </c>
      <c r="G15" s="76">
        <f>'LEASING ΕΠΕΝΔΥΤΙΚΟΥ ΣΧΕΔΙΟΥ'!I11</f>
        <v>0</v>
      </c>
      <c r="H15" s="76">
        <f>'LEASING ΕΠΕΝΔΥΤΙΚΟΥ ΣΧΕΔΙΟΥ'!J11</f>
        <v>0</v>
      </c>
      <c r="I15" s="109"/>
      <c r="J15" s="109"/>
      <c r="K15" s="109"/>
    </row>
    <row r="16" spans="1:11" ht="24.75" customHeight="1">
      <c r="A16" s="87" t="s">
        <v>133</v>
      </c>
      <c r="B16" s="77">
        <f aca="true" t="shared" si="4" ref="B16:K16">B11-SUM(B12:B14)+SUM(B15:B15)</f>
        <v>0</v>
      </c>
      <c r="C16" s="77">
        <f t="shared" si="4"/>
        <v>0</v>
      </c>
      <c r="D16" s="77">
        <f t="shared" si="4"/>
        <v>0</v>
      </c>
      <c r="E16" s="77">
        <f t="shared" si="4"/>
        <v>0</v>
      </c>
      <c r="F16" s="77">
        <f t="shared" si="4"/>
        <v>0</v>
      </c>
      <c r="G16" s="77">
        <f t="shared" si="4"/>
        <v>0</v>
      </c>
      <c r="H16" s="77">
        <f t="shared" si="4"/>
        <v>0</v>
      </c>
      <c r="I16" s="77">
        <f t="shared" si="4"/>
        <v>0</v>
      </c>
      <c r="J16" s="77">
        <f t="shared" si="4"/>
        <v>0</v>
      </c>
      <c r="K16" s="77">
        <f t="shared" si="4"/>
        <v>0</v>
      </c>
    </row>
    <row r="17" spans="1:11" ht="21.75" customHeight="1">
      <c r="A17" s="74" t="s">
        <v>134</v>
      </c>
      <c r="B17" s="76">
        <f>ΑΠΟΣΒΕΣΕΙΣ!D29</f>
        <v>0</v>
      </c>
      <c r="C17" s="76">
        <f>ΑΠΟΣΒΕΣΕΙΣ!E29</f>
        <v>0</v>
      </c>
      <c r="D17" s="76">
        <f>ΑΠΟΣΒΕΣΕΙΣ!F29</f>
        <v>0</v>
      </c>
      <c r="E17" s="76">
        <f>ΑΠΟΣΒΕΣΕΙΣ!G29</f>
        <v>0</v>
      </c>
      <c r="F17" s="76">
        <f>ΑΠΟΣΒΕΣΕΙΣ!H29</f>
        <v>0</v>
      </c>
      <c r="G17" s="76">
        <f>ΑΠΟΣΒΕΣΕΙΣ!I29</f>
        <v>0</v>
      </c>
      <c r="H17" s="76">
        <f>ΑΠΟΣΒΕΣΕΙΣ!J29</f>
        <v>0</v>
      </c>
      <c r="I17" s="76">
        <f>ΑΠΟΣΒΕΣΕΙΣ!K29</f>
        <v>0</v>
      </c>
      <c r="J17" s="76">
        <f>ΑΠΟΣΒΕΣΕΙΣ!L29</f>
        <v>0</v>
      </c>
      <c r="K17" s="76">
        <f>ΑΠΟΣΒΕΣΕΙΣ!M29</f>
        <v>0</v>
      </c>
    </row>
    <row r="18" spans="1:11" ht="24.75" customHeight="1">
      <c r="A18" s="87" t="s">
        <v>135</v>
      </c>
      <c r="B18" s="77">
        <f>B16-B17</f>
        <v>0</v>
      </c>
      <c r="C18" s="77">
        <f aca="true" t="shared" si="5" ref="C18:K18">C16-C17</f>
        <v>0</v>
      </c>
      <c r="D18" s="77">
        <f t="shared" si="5"/>
        <v>0</v>
      </c>
      <c r="E18" s="77">
        <f t="shared" si="5"/>
        <v>0</v>
      </c>
      <c r="F18" s="77">
        <f t="shared" si="5"/>
        <v>0</v>
      </c>
      <c r="G18" s="77">
        <f t="shared" si="5"/>
        <v>0</v>
      </c>
      <c r="H18" s="77">
        <f t="shared" si="5"/>
        <v>0</v>
      </c>
      <c r="I18" s="77">
        <f t="shared" si="5"/>
        <v>0</v>
      </c>
      <c r="J18" s="77">
        <f t="shared" si="5"/>
        <v>0</v>
      </c>
      <c r="K18" s="77">
        <f t="shared" si="5"/>
        <v>0</v>
      </c>
    </row>
    <row r="19" spans="1:11" ht="24.75" customHeight="1">
      <c r="A19" s="74" t="s">
        <v>136</v>
      </c>
      <c r="B19" s="76">
        <f>'ΔΙΑΝΟΜΗ ΚΕΡΔΩΝ'!B6</f>
        <v>0</v>
      </c>
      <c r="C19" s="76">
        <f>'ΔΙΑΝΟΜΗ ΚΕΡΔΩΝ'!C6</f>
        <v>0</v>
      </c>
      <c r="D19" s="76">
        <f>'ΔΙΑΝΟΜΗ ΚΕΡΔΩΝ'!D6</f>
        <v>0</v>
      </c>
      <c r="E19" s="76">
        <f>'ΔΙΑΝΟΜΗ ΚΕΡΔΩΝ'!E6</f>
        <v>0</v>
      </c>
      <c r="F19" s="76">
        <f>'ΔΙΑΝΟΜΗ ΚΕΡΔΩΝ'!F6</f>
        <v>0</v>
      </c>
      <c r="G19" s="76">
        <f>'ΔΙΑΝΟΜΗ ΚΕΡΔΩΝ'!G6</f>
        <v>0</v>
      </c>
      <c r="H19" s="76">
        <f>'ΔΙΑΝΟΜΗ ΚΕΡΔΩΝ'!H6</f>
        <v>0</v>
      </c>
      <c r="I19" s="76">
        <f>'ΔΙΑΝΟΜΗ ΚΕΡΔΩΝ'!I6</f>
        <v>0</v>
      </c>
      <c r="J19" s="76">
        <f>'ΔΙΑΝΟΜΗ ΚΕΡΔΩΝ'!J6</f>
        <v>0</v>
      </c>
      <c r="K19" s="76">
        <f>'ΔΙΑΝΟΜΗ ΚΕΡΔΩΝ'!K6</f>
        <v>0</v>
      </c>
    </row>
    <row r="20" spans="1:11" ht="24.75" customHeight="1">
      <c r="A20" s="87" t="s">
        <v>137</v>
      </c>
      <c r="B20" s="77">
        <f>B18-B19</f>
        <v>0</v>
      </c>
      <c r="C20" s="77">
        <f aca="true" t="shared" si="6" ref="C20:K20">C18-C19</f>
        <v>0</v>
      </c>
      <c r="D20" s="77">
        <f t="shared" si="6"/>
        <v>0</v>
      </c>
      <c r="E20" s="77">
        <f t="shared" si="6"/>
        <v>0</v>
      </c>
      <c r="F20" s="77">
        <f t="shared" si="6"/>
        <v>0</v>
      </c>
      <c r="G20" s="77">
        <f t="shared" si="6"/>
        <v>0</v>
      </c>
      <c r="H20" s="77">
        <f t="shared" si="6"/>
        <v>0</v>
      </c>
      <c r="I20" s="77">
        <f t="shared" si="6"/>
        <v>0</v>
      </c>
      <c r="J20" s="77">
        <f t="shared" si="6"/>
        <v>0</v>
      </c>
      <c r="K20" s="77">
        <f t="shared" si="6"/>
        <v>0</v>
      </c>
    </row>
    <row r="21" spans="2:6" ht="5.25" customHeight="1">
      <c r="B21" s="86"/>
      <c r="C21" s="86"/>
      <c r="D21" s="86"/>
      <c r="E21" s="86"/>
      <c r="F21" s="86"/>
    </row>
  </sheetData>
  <sheetProtection/>
  <printOptions/>
  <pageMargins left="0.2362204724409449" right="0.03937007874015748" top="0.55" bottom="0.7" header="0.17" footer="0.5118110236220472"/>
  <pageSetup fitToHeight="1" fitToWidth="1" horizontalDpi="600" verticalDpi="600" orientation="portrait" paperSize="9" scale="96" r:id="rId1"/>
  <ignoredErrors>
    <ignoredError sqref="B20:K20 C8:K8 B12:K12 B14:K14 B15:H15 I16:K16 C11:K11" emptyCellReference="1"/>
    <ignoredError sqref="B19:K1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32.125" defaultRowHeight="14.25" customHeight="1"/>
  <cols>
    <col min="1" max="1" width="31.25390625" style="154" customWidth="1"/>
    <col min="2" max="11" width="14.125" style="151" customWidth="1"/>
    <col min="12" max="16384" width="32.125" style="151" customWidth="1"/>
  </cols>
  <sheetData>
    <row r="1" spans="1:11" ht="20.25" customHeight="1">
      <c r="A1" s="129"/>
      <c r="B1" s="122" t="s">
        <v>45</v>
      </c>
      <c r="C1" s="122" t="s">
        <v>46</v>
      </c>
      <c r="D1" s="122" t="s">
        <v>52</v>
      </c>
      <c r="E1" s="122" t="s">
        <v>53</v>
      </c>
      <c r="F1" s="122" t="s">
        <v>54</v>
      </c>
      <c r="G1" s="122" t="s">
        <v>56</v>
      </c>
      <c r="H1" s="122" t="s">
        <v>57</v>
      </c>
      <c r="I1" s="122" t="s">
        <v>58</v>
      </c>
      <c r="J1" s="122" t="s">
        <v>59</v>
      </c>
      <c r="K1" s="123" t="s">
        <v>60</v>
      </c>
    </row>
    <row r="2" spans="1:11" s="152" customFormat="1" ht="20.25" customHeight="1">
      <c r="A2" s="162" t="s">
        <v>193</v>
      </c>
      <c r="B2" s="76">
        <f>'ΛΜΟΣ ΕΚΜΕΤ '!B18</f>
        <v>0</v>
      </c>
      <c r="C2" s="76">
        <f>'ΛΜΟΣ ΕΚΜΕΤ '!C18</f>
        <v>0</v>
      </c>
      <c r="D2" s="76">
        <f>'ΛΜΟΣ ΕΚΜΕΤ '!D18</f>
        <v>0</v>
      </c>
      <c r="E2" s="76">
        <f>'ΛΜΟΣ ΕΚΜΕΤ '!E18</f>
        <v>0</v>
      </c>
      <c r="F2" s="76">
        <f>'ΛΜΟΣ ΕΚΜΕΤ '!F18</f>
        <v>0</v>
      </c>
      <c r="G2" s="76">
        <f>'ΛΜΟΣ ΕΚΜΕΤ '!G18</f>
        <v>0</v>
      </c>
      <c r="H2" s="76">
        <f>'ΛΜΟΣ ΕΚΜΕΤ '!H18</f>
        <v>0</v>
      </c>
      <c r="I2" s="76">
        <f>'ΛΜΟΣ ΕΚΜΕΤ '!I18</f>
        <v>0</v>
      </c>
      <c r="J2" s="76">
        <f>'ΛΜΟΣ ΕΚΜΕΤ '!J18</f>
        <v>0</v>
      </c>
      <c r="K2" s="76">
        <f>'ΛΜΟΣ ΕΚΜΕΤ '!K18</f>
        <v>0</v>
      </c>
    </row>
    <row r="3" spans="1:11" ht="24" customHeight="1">
      <c r="A3" s="162" t="s">
        <v>194</v>
      </c>
      <c r="B3" s="88"/>
      <c r="C3" s="76">
        <f>B14</f>
        <v>0</v>
      </c>
      <c r="D3" s="76">
        <f aca="true" t="shared" si="0" ref="D3:K3">C14</f>
        <v>0</v>
      </c>
      <c r="E3" s="76">
        <f t="shared" si="0"/>
        <v>0</v>
      </c>
      <c r="F3" s="76">
        <f t="shared" si="0"/>
        <v>0</v>
      </c>
      <c r="G3" s="76">
        <f t="shared" si="0"/>
        <v>0</v>
      </c>
      <c r="H3" s="76">
        <f t="shared" si="0"/>
        <v>0</v>
      </c>
      <c r="I3" s="76">
        <f t="shared" si="0"/>
        <v>0</v>
      </c>
      <c r="J3" s="76">
        <f t="shared" si="0"/>
        <v>0</v>
      </c>
      <c r="K3" s="76">
        <f t="shared" si="0"/>
        <v>0</v>
      </c>
    </row>
    <row r="4" spans="1:11" ht="20.25" customHeight="1">
      <c r="A4" s="129" t="s">
        <v>195</v>
      </c>
      <c r="B4" s="77">
        <f>SUM(B2:B3)</f>
        <v>0</v>
      </c>
      <c r="C4" s="77">
        <f aca="true" t="shared" si="1" ref="C4:K4">SUM(C2:C3)</f>
        <v>0</v>
      </c>
      <c r="D4" s="77">
        <f t="shared" si="1"/>
        <v>0</v>
      </c>
      <c r="E4" s="77">
        <f t="shared" si="1"/>
        <v>0</v>
      </c>
      <c r="F4" s="77">
        <f t="shared" si="1"/>
        <v>0</v>
      </c>
      <c r="G4" s="77">
        <f t="shared" si="1"/>
        <v>0</v>
      </c>
      <c r="H4" s="77">
        <f t="shared" si="1"/>
        <v>0</v>
      </c>
      <c r="I4" s="77">
        <f t="shared" si="1"/>
        <v>0</v>
      </c>
      <c r="J4" s="77">
        <f t="shared" si="1"/>
        <v>0</v>
      </c>
      <c r="K4" s="77">
        <f t="shared" si="1"/>
        <v>0</v>
      </c>
    </row>
    <row r="5" spans="1:11" ht="20.25" customHeight="1">
      <c r="A5" s="288" t="s">
        <v>200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20.25" customHeight="1">
      <c r="A6" s="290"/>
      <c r="B6" s="76">
        <f>B5*B2</f>
        <v>0</v>
      </c>
      <c r="C6" s="76">
        <f aca="true" t="shared" si="2" ref="C6:K6">C5*C2</f>
        <v>0</v>
      </c>
      <c r="D6" s="76">
        <f t="shared" si="2"/>
        <v>0</v>
      </c>
      <c r="E6" s="76">
        <f t="shared" si="2"/>
        <v>0</v>
      </c>
      <c r="F6" s="76">
        <f t="shared" si="2"/>
        <v>0</v>
      </c>
      <c r="G6" s="76">
        <f t="shared" si="2"/>
        <v>0</v>
      </c>
      <c r="H6" s="76">
        <f t="shared" si="2"/>
        <v>0</v>
      </c>
      <c r="I6" s="76">
        <f t="shared" si="2"/>
        <v>0</v>
      </c>
      <c r="J6" s="76">
        <f t="shared" si="2"/>
        <v>0</v>
      </c>
      <c r="K6" s="76">
        <f t="shared" si="2"/>
        <v>0</v>
      </c>
    </row>
    <row r="7" spans="1:11" ht="20.25" customHeight="1">
      <c r="A7" s="129" t="s">
        <v>196</v>
      </c>
      <c r="B7" s="77">
        <f>B4-B6</f>
        <v>0</v>
      </c>
      <c r="C7" s="77">
        <f>C4-C6</f>
        <v>0</v>
      </c>
      <c r="D7" s="77">
        <f>D4-D6</f>
        <v>0</v>
      </c>
      <c r="E7" s="77">
        <f>E4-E6</f>
        <v>0</v>
      </c>
      <c r="F7" s="77">
        <f>F4-F6</f>
        <v>0</v>
      </c>
      <c r="G7" s="77"/>
      <c r="H7" s="77"/>
      <c r="I7" s="77"/>
      <c r="J7" s="77"/>
      <c r="K7" s="77"/>
    </row>
    <row r="8" spans="1:11" ht="20.25" customHeight="1">
      <c r="A8" s="288" t="s">
        <v>201</v>
      </c>
      <c r="B8" s="153">
        <v>0.05</v>
      </c>
      <c r="C8" s="153">
        <v>0.05</v>
      </c>
      <c r="D8" s="153">
        <v>0.05</v>
      </c>
      <c r="E8" s="153">
        <v>0.05</v>
      </c>
      <c r="F8" s="153">
        <v>0.05</v>
      </c>
      <c r="G8" s="153">
        <v>0.05</v>
      </c>
      <c r="H8" s="153">
        <v>0.05</v>
      </c>
      <c r="I8" s="153">
        <v>0.05</v>
      </c>
      <c r="J8" s="153">
        <v>0.05</v>
      </c>
      <c r="K8" s="153">
        <v>0.05</v>
      </c>
    </row>
    <row r="9" spans="1:11" ht="20.25" customHeight="1">
      <c r="A9" s="290"/>
      <c r="B9" s="76">
        <f>B2*B8</f>
        <v>0</v>
      </c>
      <c r="C9" s="76">
        <f aca="true" t="shared" si="3" ref="C9:K9">C2*C8</f>
        <v>0</v>
      </c>
      <c r="D9" s="76">
        <f t="shared" si="3"/>
        <v>0</v>
      </c>
      <c r="E9" s="76">
        <f t="shared" si="3"/>
        <v>0</v>
      </c>
      <c r="F9" s="76">
        <f t="shared" si="3"/>
        <v>0</v>
      </c>
      <c r="G9" s="76">
        <f t="shared" si="3"/>
        <v>0</v>
      </c>
      <c r="H9" s="76">
        <f t="shared" si="3"/>
        <v>0</v>
      </c>
      <c r="I9" s="76">
        <f t="shared" si="3"/>
        <v>0</v>
      </c>
      <c r="J9" s="76">
        <f t="shared" si="3"/>
        <v>0</v>
      </c>
      <c r="K9" s="76">
        <f t="shared" si="3"/>
        <v>0</v>
      </c>
    </row>
    <row r="10" spans="1:11" ht="20.25" customHeight="1">
      <c r="A10" s="162" t="s">
        <v>197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20.25" customHeight="1">
      <c r="A11" s="288" t="s">
        <v>203</v>
      </c>
      <c r="B11" s="153">
        <v>0.6</v>
      </c>
      <c r="C11" s="153">
        <v>0.6</v>
      </c>
      <c r="D11" s="153">
        <v>0.6</v>
      </c>
      <c r="E11" s="153">
        <v>0.6</v>
      </c>
      <c r="F11" s="153">
        <v>0.6</v>
      </c>
      <c r="G11" s="153">
        <v>0.6</v>
      </c>
      <c r="H11" s="153">
        <v>0.6</v>
      </c>
      <c r="I11" s="153">
        <v>0.6</v>
      </c>
      <c r="J11" s="153">
        <v>0.6</v>
      </c>
      <c r="K11" s="153">
        <v>0.6</v>
      </c>
    </row>
    <row r="12" spans="1:11" ht="20.25" customHeight="1">
      <c r="A12" s="290"/>
      <c r="B12" s="76">
        <f>B2*B11</f>
        <v>0</v>
      </c>
      <c r="C12" s="76">
        <f aca="true" t="shared" si="4" ref="C12:K12">C2*C11</f>
        <v>0</v>
      </c>
      <c r="D12" s="76">
        <f t="shared" si="4"/>
        <v>0</v>
      </c>
      <c r="E12" s="76">
        <f t="shared" si="4"/>
        <v>0</v>
      </c>
      <c r="F12" s="76">
        <f t="shared" si="4"/>
        <v>0</v>
      </c>
      <c r="G12" s="76">
        <f t="shared" si="4"/>
        <v>0</v>
      </c>
      <c r="H12" s="76">
        <f t="shared" si="4"/>
        <v>0</v>
      </c>
      <c r="I12" s="76">
        <f t="shared" si="4"/>
        <v>0</v>
      </c>
      <c r="J12" s="76">
        <f t="shared" si="4"/>
        <v>0</v>
      </c>
      <c r="K12" s="76">
        <f t="shared" si="4"/>
        <v>0</v>
      </c>
    </row>
    <row r="13" spans="1:11" ht="20.25" customHeight="1">
      <c r="A13" s="162" t="s">
        <v>198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ht="20.25" customHeight="1">
      <c r="A14" s="129" t="s">
        <v>199</v>
      </c>
      <c r="B14" s="77">
        <f>B7-SUM(B9,B10,B12,B13)</f>
        <v>0</v>
      </c>
      <c r="C14" s="77">
        <f aca="true" t="shared" si="5" ref="C14:K14">C7-SUM(C9,C10,C12,C13)</f>
        <v>0</v>
      </c>
      <c r="D14" s="77">
        <f t="shared" si="5"/>
        <v>0</v>
      </c>
      <c r="E14" s="77">
        <f t="shared" si="5"/>
        <v>0</v>
      </c>
      <c r="F14" s="77">
        <f t="shared" si="5"/>
        <v>0</v>
      </c>
      <c r="G14" s="77">
        <f t="shared" si="5"/>
        <v>0</v>
      </c>
      <c r="H14" s="77">
        <f t="shared" si="5"/>
        <v>0</v>
      </c>
      <c r="I14" s="77">
        <f t="shared" si="5"/>
        <v>0</v>
      </c>
      <c r="J14" s="77">
        <f t="shared" si="5"/>
        <v>0</v>
      </c>
      <c r="K14" s="77">
        <f t="shared" si="5"/>
        <v>0</v>
      </c>
    </row>
    <row r="15" ht="20.25" customHeight="1"/>
    <row r="16" spans="1:11" s="156" customFormat="1" ht="20.25" customHeight="1">
      <c r="A16" s="155"/>
      <c r="B16" s="123" t="s">
        <v>190</v>
      </c>
      <c r="C16" s="123" t="s">
        <v>46</v>
      </c>
      <c r="D16" s="123" t="s">
        <v>52</v>
      </c>
      <c r="E16" s="123" t="s">
        <v>53</v>
      </c>
      <c r="F16" s="123" t="s">
        <v>54</v>
      </c>
      <c r="G16" s="123" t="s">
        <v>56</v>
      </c>
      <c r="H16" s="123" t="s">
        <v>57</v>
      </c>
      <c r="I16" s="123" t="s">
        <v>58</v>
      </c>
      <c r="J16" s="123" t="s">
        <v>59</v>
      </c>
      <c r="K16" s="123" t="s">
        <v>60</v>
      </c>
    </row>
    <row r="17" spans="1:11" s="156" customFormat="1" ht="20.25" customHeight="1">
      <c r="A17" s="157" t="s">
        <v>214</v>
      </c>
      <c r="B17" s="158">
        <v>0.22</v>
      </c>
      <c r="C17" s="158">
        <v>0.21</v>
      </c>
      <c r="D17" s="158">
        <v>0.2</v>
      </c>
      <c r="E17" s="158">
        <v>0.2</v>
      </c>
      <c r="F17" s="158">
        <v>0.2</v>
      </c>
      <c r="G17" s="158">
        <v>0.2</v>
      </c>
      <c r="H17" s="158">
        <v>0.2</v>
      </c>
      <c r="I17" s="158">
        <v>0.2</v>
      </c>
      <c r="J17" s="158">
        <v>0.2</v>
      </c>
      <c r="K17" s="158">
        <v>0.2</v>
      </c>
    </row>
    <row r="18" spans="1:11" s="156" customFormat="1" ht="20.25" customHeight="1">
      <c r="A18" s="157" t="s">
        <v>191</v>
      </c>
      <c r="B18" s="158">
        <v>0.2</v>
      </c>
      <c r="C18" s="158">
        <v>0.2</v>
      </c>
      <c r="D18" s="158">
        <v>0.2</v>
      </c>
      <c r="E18" s="158">
        <v>0.2</v>
      </c>
      <c r="F18" s="158">
        <v>0.2</v>
      </c>
      <c r="G18" s="158">
        <v>0.2</v>
      </c>
      <c r="H18" s="158">
        <v>0.2</v>
      </c>
      <c r="I18" s="158">
        <v>0.2</v>
      </c>
      <c r="J18" s="158">
        <v>0.2</v>
      </c>
      <c r="K18" s="158">
        <v>0.2</v>
      </c>
    </row>
    <row r="19" spans="1:2" ht="20.25" customHeight="1">
      <c r="A19" s="151"/>
      <c r="B19" s="169" t="s">
        <v>281</v>
      </c>
    </row>
    <row r="20" spans="1:2" ht="20.25" customHeight="1">
      <c r="A20" s="159" t="s">
        <v>202</v>
      </c>
      <c r="B20" s="160" t="s">
        <v>192</v>
      </c>
    </row>
    <row r="21" spans="1:2" ht="20.25" customHeight="1">
      <c r="A21" s="159" t="s">
        <v>204</v>
      </c>
      <c r="B21" s="160" t="s">
        <v>192</v>
      </c>
    </row>
  </sheetData>
  <sheetProtection/>
  <mergeCells count="3">
    <mergeCell ref="A5:A6"/>
    <mergeCell ref="A8:A9"/>
    <mergeCell ref="A11:A12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  <ignoredErrors>
    <ignoredError sqref="D12:K14 C4:K4 B6 C6:K7 C12:C14 C9:C10 D9:K10 B9:B10 B12:B13" emptyCellReferenc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GridLines="0" zoomScale="65" zoomScaleNormal="65" zoomScalePageLayoutView="0" workbookViewId="0" topLeftCell="A1">
      <selection activeCell="R15" sqref="R15"/>
    </sheetView>
  </sheetViews>
  <sheetFormatPr defaultColWidth="9.00390625" defaultRowHeight="12.75"/>
  <cols>
    <col min="1" max="1" width="39.75390625" style="89" customWidth="1"/>
    <col min="2" max="2" width="14.625" style="89" customWidth="1"/>
    <col min="3" max="12" width="11.00390625" style="89" customWidth="1"/>
    <col min="13" max="16384" width="9.125" style="89" customWidth="1"/>
  </cols>
  <sheetData>
    <row r="1" ht="6.75" customHeight="1"/>
    <row r="2" spans="1:12" ht="16.5" customHeight="1">
      <c r="A2" s="344" t="s">
        <v>345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23.25" customHeight="1">
      <c r="A3" s="91"/>
      <c r="B3" s="122" t="s">
        <v>143</v>
      </c>
      <c r="C3" s="122" t="s">
        <v>45</v>
      </c>
      <c r="D3" s="122" t="s">
        <v>46</v>
      </c>
      <c r="E3" s="122" t="s">
        <v>52</v>
      </c>
      <c r="F3" s="122" t="s">
        <v>53</v>
      </c>
      <c r="G3" s="122" t="s">
        <v>54</v>
      </c>
      <c r="H3" s="122" t="s">
        <v>56</v>
      </c>
      <c r="I3" s="122" t="s">
        <v>57</v>
      </c>
      <c r="J3" s="122" t="s">
        <v>58</v>
      </c>
      <c r="K3" s="122" t="s">
        <v>59</v>
      </c>
      <c r="L3" s="123" t="s">
        <v>60</v>
      </c>
    </row>
    <row r="4" spans="1:12" s="92" customFormat="1" ht="16.5" customHeight="1">
      <c r="A4" s="245" t="s">
        <v>138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s="94" customFormat="1" ht="18" customHeight="1">
      <c r="A5" s="246" t="s">
        <v>139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s="94" customFormat="1" ht="30" customHeight="1">
      <c r="A6" s="74" t="s">
        <v>188</v>
      </c>
      <c r="B6" s="97"/>
      <c r="C6" s="97">
        <f>'ΛΜΟΣ ΕΚΜΕΤ '!B11</f>
        <v>0</v>
      </c>
      <c r="D6" s="97">
        <f>'ΛΜΟΣ ΕΚΜΕΤ '!C11</f>
        <v>0</v>
      </c>
      <c r="E6" s="97">
        <f>'ΛΜΟΣ ΕΚΜΕΤ '!D11</f>
        <v>0</v>
      </c>
      <c r="F6" s="97">
        <f>'ΛΜΟΣ ΕΚΜΕΤ '!E11</f>
        <v>0</v>
      </c>
      <c r="G6" s="97">
        <f>'ΛΜΟΣ ΕΚΜΕΤ '!F11</f>
        <v>0</v>
      </c>
      <c r="H6" s="97">
        <f>'ΛΜΟΣ ΕΚΜΕΤ '!G11</f>
        <v>0</v>
      </c>
      <c r="I6" s="97">
        <f>'ΛΜΟΣ ΕΚΜΕΤ '!H11</f>
        <v>0</v>
      </c>
      <c r="J6" s="97">
        <f>'ΛΜΟΣ ΕΚΜΕΤ '!I11</f>
        <v>0</v>
      </c>
      <c r="K6" s="97">
        <f>'ΛΜΟΣ ΕΚΜΕΤ '!J11</f>
        <v>0</v>
      </c>
      <c r="L6" s="97">
        <f>'ΛΜΟΣ ΕΚΜΕΤ '!K11</f>
        <v>0</v>
      </c>
    </row>
    <row r="7" spans="1:12" ht="18" customHeight="1">
      <c r="A7" s="247" t="s">
        <v>144</v>
      </c>
      <c r="B7" s="98">
        <f>B6</f>
        <v>0</v>
      </c>
      <c r="C7" s="98">
        <f aca="true" t="shared" si="0" ref="C7:L7">C6</f>
        <v>0</v>
      </c>
      <c r="D7" s="98">
        <f t="shared" si="0"/>
        <v>0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</row>
    <row r="8" spans="1:12" s="94" customFormat="1" ht="18" customHeight="1">
      <c r="A8" s="87" t="s">
        <v>140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8" customHeight="1">
      <c r="A9" s="248" t="s">
        <v>141</v>
      </c>
      <c r="B9" s="97">
        <f>ΚΟΣΤΟΣ!C44</f>
        <v>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8" customHeight="1">
      <c r="A10" s="249" t="s">
        <v>186</v>
      </c>
      <c r="B10" s="95"/>
      <c r="C10" s="97">
        <f>'ΚΕΦΑΛΑΙΟ ΚΙΝΗΣΗΣ'!C15</f>
        <v>0</v>
      </c>
      <c r="D10" s="97">
        <f>'ΚΕΦΑΛΑΙΟ ΚΙΝΗΣΗΣ'!D15</f>
        <v>0</v>
      </c>
      <c r="E10" s="97">
        <f>'ΚΕΦΑΛΑΙΟ ΚΙΝΗΣΗΣ'!E15</f>
        <v>0</v>
      </c>
      <c r="F10" s="97">
        <f>'ΚΕΦΑΛΑΙΟ ΚΙΝΗΣΗΣ'!F15</f>
        <v>0</v>
      </c>
      <c r="G10" s="97">
        <f>'ΚΕΦΑΛΑΙΟ ΚΙΝΗΣΗΣ'!G15</f>
        <v>0</v>
      </c>
      <c r="H10" s="97">
        <f>G10</f>
        <v>0</v>
      </c>
      <c r="I10" s="97">
        <f>H10</f>
        <v>0</v>
      </c>
      <c r="J10" s="97">
        <f>I10</f>
        <v>0</v>
      </c>
      <c r="K10" s="97">
        <f>J10</f>
        <v>0</v>
      </c>
      <c r="L10" s="97">
        <f>K10</f>
        <v>0</v>
      </c>
    </row>
    <row r="11" spans="1:12" ht="18" customHeight="1">
      <c r="A11" s="247" t="s">
        <v>145</v>
      </c>
      <c r="B11" s="98">
        <f>SUM(B9:B10)</f>
        <v>0</v>
      </c>
      <c r="C11" s="98">
        <f aca="true" t="shared" si="1" ref="C11:L11">SUM(C9:C10)</f>
        <v>0</v>
      </c>
      <c r="D11" s="98">
        <f t="shared" si="1"/>
        <v>0</v>
      </c>
      <c r="E11" s="98">
        <f t="shared" si="1"/>
        <v>0</v>
      </c>
      <c r="F11" s="98">
        <f t="shared" si="1"/>
        <v>0</v>
      </c>
      <c r="G11" s="98">
        <f t="shared" si="1"/>
        <v>0</v>
      </c>
      <c r="H11" s="98">
        <f t="shared" si="1"/>
        <v>0</v>
      </c>
      <c r="I11" s="98">
        <f t="shared" si="1"/>
        <v>0</v>
      </c>
      <c r="J11" s="98">
        <f t="shared" si="1"/>
        <v>0</v>
      </c>
      <c r="K11" s="98">
        <f t="shared" si="1"/>
        <v>0</v>
      </c>
      <c r="L11" s="98">
        <f t="shared" si="1"/>
        <v>0</v>
      </c>
    </row>
    <row r="12" spans="1:12" ht="18" customHeight="1">
      <c r="A12" s="250" t="s">
        <v>142</v>
      </c>
      <c r="B12" s="98">
        <f>B7-B11</f>
        <v>0</v>
      </c>
      <c r="C12" s="98">
        <f aca="true" t="shared" si="2" ref="C12:L12">C7-C11</f>
        <v>0</v>
      </c>
      <c r="D12" s="98">
        <f t="shared" si="2"/>
        <v>0</v>
      </c>
      <c r="E12" s="98">
        <f t="shared" si="2"/>
        <v>0</v>
      </c>
      <c r="F12" s="98">
        <f t="shared" si="2"/>
        <v>0</v>
      </c>
      <c r="G12" s="98">
        <f t="shared" si="2"/>
        <v>0</v>
      </c>
      <c r="H12" s="98">
        <f t="shared" si="2"/>
        <v>0</v>
      </c>
      <c r="I12" s="98">
        <f t="shared" si="2"/>
        <v>0</v>
      </c>
      <c r="J12" s="98">
        <f t="shared" si="2"/>
        <v>0</v>
      </c>
      <c r="K12" s="98">
        <f t="shared" si="2"/>
        <v>0</v>
      </c>
      <c r="L12" s="98">
        <f t="shared" si="2"/>
        <v>0</v>
      </c>
    </row>
    <row r="13" spans="1:12" ht="6.75" customHeight="1">
      <c r="A13" s="34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</row>
    <row r="14" spans="1:12" s="253" customFormat="1" ht="16.5" customHeight="1">
      <c r="A14" s="251" t="s">
        <v>346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</row>
    <row r="15" spans="1:12" s="94" customFormat="1" ht="18" customHeight="1">
      <c r="A15" s="246" t="s">
        <v>347</v>
      </c>
      <c r="B15" s="254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s="94" customFormat="1" ht="30" customHeight="1">
      <c r="A16" s="74" t="s">
        <v>188</v>
      </c>
      <c r="B16" s="254"/>
      <c r="C16" s="255"/>
      <c r="D16" s="255"/>
      <c r="E16" s="255"/>
      <c r="F16" s="255"/>
      <c r="G16" s="255"/>
      <c r="H16" s="255"/>
      <c r="I16" s="255"/>
      <c r="J16" s="255"/>
      <c r="K16" s="255"/>
      <c r="L16" s="255"/>
    </row>
    <row r="17" spans="1:12" ht="18" customHeight="1">
      <c r="A17" s="247" t="s">
        <v>348</v>
      </c>
      <c r="B17" s="98">
        <f aca="true" t="shared" si="3" ref="B17:L17">B16</f>
        <v>0</v>
      </c>
      <c r="C17" s="98">
        <f t="shared" si="3"/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98">
        <f t="shared" si="3"/>
        <v>0</v>
      </c>
    </row>
    <row r="18" spans="1:12" s="94" customFormat="1" ht="18" customHeight="1">
      <c r="A18" s="87" t="s">
        <v>349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</row>
    <row r="19" spans="1:13" ht="18" customHeight="1">
      <c r="A19" s="248" t="s">
        <v>350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94"/>
    </row>
    <row r="20" spans="1:13" ht="18" customHeight="1">
      <c r="A20" s="249" t="s">
        <v>186</v>
      </c>
      <c r="B20" s="256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94"/>
    </row>
    <row r="21" spans="1:12" ht="18" customHeight="1">
      <c r="A21" s="247" t="s">
        <v>351</v>
      </c>
      <c r="B21" s="98">
        <f aca="true" t="shared" si="4" ref="B21:L21">SUM(B19:B20)</f>
        <v>0</v>
      </c>
      <c r="C21" s="98">
        <f t="shared" si="4"/>
        <v>0</v>
      </c>
      <c r="D21" s="98">
        <f t="shared" si="4"/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98">
        <f t="shared" si="4"/>
        <v>0</v>
      </c>
    </row>
    <row r="22" spans="1:12" ht="18" customHeight="1">
      <c r="A22" s="250" t="s">
        <v>352</v>
      </c>
      <c r="B22" s="98">
        <f aca="true" t="shared" si="5" ref="B22:L22">B17-B21</f>
        <v>0</v>
      </c>
      <c r="C22" s="98">
        <f t="shared" si="5"/>
        <v>0</v>
      </c>
      <c r="D22" s="98">
        <f t="shared" si="5"/>
        <v>0</v>
      </c>
      <c r="E22" s="98">
        <f t="shared" si="5"/>
        <v>0</v>
      </c>
      <c r="F22" s="98">
        <f t="shared" si="5"/>
        <v>0</v>
      </c>
      <c r="G22" s="98">
        <f t="shared" si="5"/>
        <v>0</v>
      </c>
      <c r="H22" s="98">
        <f t="shared" si="5"/>
        <v>0</v>
      </c>
      <c r="I22" s="98">
        <f t="shared" si="5"/>
        <v>0</v>
      </c>
      <c r="J22" s="98">
        <f t="shared" si="5"/>
        <v>0</v>
      </c>
      <c r="K22" s="98">
        <f t="shared" si="5"/>
        <v>0</v>
      </c>
      <c r="L22" s="98">
        <f t="shared" si="5"/>
        <v>0</v>
      </c>
    </row>
    <row r="23" spans="1:12" s="253" customFormat="1" ht="18.75" customHeight="1">
      <c r="A23" s="257" t="s">
        <v>353</v>
      </c>
      <c r="B23" s="98">
        <f aca="true" t="shared" si="6" ref="B23:L23">B12-B22</f>
        <v>0</v>
      </c>
      <c r="C23" s="98">
        <f t="shared" si="6"/>
        <v>0</v>
      </c>
      <c r="D23" s="98">
        <f t="shared" si="6"/>
        <v>0</v>
      </c>
      <c r="E23" s="98">
        <f t="shared" si="6"/>
        <v>0</v>
      </c>
      <c r="F23" s="98">
        <f t="shared" si="6"/>
        <v>0</v>
      </c>
      <c r="G23" s="98">
        <f t="shared" si="6"/>
        <v>0</v>
      </c>
      <c r="H23" s="98">
        <f t="shared" si="6"/>
        <v>0</v>
      </c>
      <c r="I23" s="98">
        <f t="shared" si="6"/>
        <v>0</v>
      </c>
      <c r="J23" s="98">
        <f t="shared" si="6"/>
        <v>0</v>
      </c>
      <c r="K23" s="98">
        <f t="shared" si="6"/>
        <v>0</v>
      </c>
      <c r="L23" s="98">
        <f t="shared" si="6"/>
        <v>0</v>
      </c>
    </row>
    <row r="24" spans="1:12" ht="6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7.25" customHeight="1">
      <c r="A25" s="99" t="s">
        <v>146</v>
      </c>
      <c r="B25" s="182" t="e">
        <f>IRR(B23:L23)</f>
        <v>#NUM!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ht="6" customHeight="1"/>
    <row r="27" spans="1:12" ht="147" customHeight="1">
      <c r="A27" s="341" t="s">
        <v>355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3"/>
    </row>
  </sheetData>
  <sheetProtection/>
  <mergeCells count="3">
    <mergeCell ref="A27:L27"/>
    <mergeCell ref="A2:L2"/>
    <mergeCell ref="A13:L13"/>
  </mergeCells>
  <printOptions horizontalCentered="1"/>
  <pageMargins left="0.2362204724409449" right="0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selection activeCell="J11" sqref="J11"/>
    </sheetView>
  </sheetViews>
  <sheetFormatPr defaultColWidth="9.00390625" defaultRowHeight="12.75"/>
  <cols>
    <col min="1" max="1" width="29.875" style="37" customWidth="1"/>
    <col min="2" max="4" width="14.125" style="37" customWidth="1"/>
    <col min="5" max="5" width="11.00390625" style="37" customWidth="1"/>
    <col min="6" max="6" width="19.875" style="37" customWidth="1"/>
    <col min="7" max="7" width="11.00390625" style="37" customWidth="1"/>
    <col min="8" max="16384" width="9.125" style="37" customWidth="1"/>
  </cols>
  <sheetData>
    <row r="1" spans="1:7" ht="49.5" customHeight="1">
      <c r="A1" s="165" t="s">
        <v>234</v>
      </c>
      <c r="B1" s="164">
        <v>2009</v>
      </c>
      <c r="C1" s="164">
        <v>2010</v>
      </c>
      <c r="D1" s="164">
        <v>2011</v>
      </c>
      <c r="E1" s="164" t="s">
        <v>237</v>
      </c>
      <c r="F1" s="164" t="s">
        <v>233</v>
      </c>
      <c r="G1" s="164" t="s">
        <v>236</v>
      </c>
    </row>
    <row r="2" spans="1:7" ht="18" customHeight="1">
      <c r="A2" s="31" t="s">
        <v>149</v>
      </c>
      <c r="B2" s="32"/>
      <c r="C2" s="32"/>
      <c r="D2" s="32"/>
      <c r="E2" s="32"/>
      <c r="F2" s="32"/>
      <c r="G2" s="32"/>
    </row>
    <row r="3" spans="1:7" ht="18" customHeight="1">
      <c r="A3" s="33" t="s">
        <v>238</v>
      </c>
      <c r="B3" s="150"/>
      <c r="C3" s="150"/>
      <c r="D3" s="150"/>
      <c r="E3" s="187" t="e">
        <f>AVERAGE(B3:D3)</f>
        <v>#DIV/0!</v>
      </c>
      <c r="F3" s="188"/>
      <c r="G3" s="187" t="e">
        <f>E3*F3</f>
        <v>#DIV/0!</v>
      </c>
    </row>
    <row r="4" spans="1:7" ht="18" customHeight="1">
      <c r="A4" s="33" t="s">
        <v>227</v>
      </c>
      <c r="B4" s="150"/>
      <c r="C4" s="150"/>
      <c r="D4" s="150"/>
      <c r="E4" s="187" t="e">
        <f aca="true" t="shared" si="0" ref="E4:E13">AVERAGE(B4:D4)</f>
        <v>#DIV/0!</v>
      </c>
      <c r="F4" s="188"/>
      <c r="G4" s="187" t="e">
        <f aca="true" t="shared" si="1" ref="G4:G13">E4*F4</f>
        <v>#DIV/0!</v>
      </c>
    </row>
    <row r="5" spans="1:7" ht="18" customHeight="1">
      <c r="A5" s="33" t="s">
        <v>228</v>
      </c>
      <c r="B5" s="150"/>
      <c r="C5" s="150"/>
      <c r="D5" s="150"/>
      <c r="E5" s="187" t="e">
        <f t="shared" si="0"/>
        <v>#DIV/0!</v>
      </c>
      <c r="F5" s="188"/>
      <c r="G5" s="187" t="e">
        <f t="shared" si="1"/>
        <v>#DIV/0!</v>
      </c>
    </row>
    <row r="6" spans="1:7" ht="18" customHeight="1">
      <c r="A6" s="33" t="s">
        <v>229</v>
      </c>
      <c r="B6" s="150"/>
      <c r="C6" s="150"/>
      <c r="D6" s="150"/>
      <c r="E6" s="187" t="e">
        <f t="shared" si="0"/>
        <v>#DIV/0!</v>
      </c>
      <c r="F6" s="188"/>
      <c r="G6" s="187" t="e">
        <f t="shared" si="1"/>
        <v>#DIV/0!</v>
      </c>
    </row>
    <row r="7" spans="1:7" ht="18" customHeight="1">
      <c r="A7" s="33" t="s">
        <v>230</v>
      </c>
      <c r="B7" s="150"/>
      <c r="C7" s="150"/>
      <c r="D7" s="150"/>
      <c r="E7" s="187" t="e">
        <f t="shared" si="0"/>
        <v>#DIV/0!</v>
      </c>
      <c r="F7" s="188"/>
      <c r="G7" s="187" t="e">
        <f t="shared" si="1"/>
        <v>#DIV/0!</v>
      </c>
    </row>
    <row r="8" spans="1:7" ht="18" customHeight="1">
      <c r="A8" s="33" t="s">
        <v>231</v>
      </c>
      <c r="B8" s="150"/>
      <c r="C8" s="150"/>
      <c r="D8" s="150"/>
      <c r="E8" s="187" t="e">
        <f t="shared" si="0"/>
        <v>#DIV/0!</v>
      </c>
      <c r="F8" s="188"/>
      <c r="G8" s="187" t="e">
        <f t="shared" si="1"/>
        <v>#DIV/0!</v>
      </c>
    </row>
    <row r="9" spans="1:7" ht="18" customHeight="1">
      <c r="A9" s="33" t="s">
        <v>232</v>
      </c>
      <c r="B9" s="150"/>
      <c r="C9" s="150"/>
      <c r="D9" s="150"/>
      <c r="E9" s="187" t="e">
        <f t="shared" si="0"/>
        <v>#DIV/0!</v>
      </c>
      <c r="F9" s="188"/>
      <c r="G9" s="187" t="e">
        <f t="shared" si="1"/>
        <v>#DIV/0!</v>
      </c>
    </row>
    <row r="10" spans="1:7" ht="18" customHeight="1">
      <c r="A10" s="33" t="s">
        <v>232</v>
      </c>
      <c r="B10" s="150"/>
      <c r="C10" s="150"/>
      <c r="D10" s="150"/>
      <c r="E10" s="187" t="e">
        <f t="shared" si="0"/>
        <v>#DIV/0!</v>
      </c>
      <c r="F10" s="188"/>
      <c r="G10" s="187" t="e">
        <f t="shared" si="1"/>
        <v>#DIV/0!</v>
      </c>
    </row>
    <row r="11" spans="1:7" ht="18" customHeight="1">
      <c r="A11" s="33" t="s">
        <v>232</v>
      </c>
      <c r="B11" s="150"/>
      <c r="C11" s="150"/>
      <c r="D11" s="150"/>
      <c r="E11" s="187" t="e">
        <f t="shared" si="0"/>
        <v>#DIV/0!</v>
      </c>
      <c r="F11" s="188"/>
      <c r="G11" s="187" t="e">
        <f t="shared" si="1"/>
        <v>#DIV/0!</v>
      </c>
    </row>
    <row r="12" spans="1:7" ht="18" customHeight="1">
      <c r="A12" s="33" t="s">
        <v>232</v>
      </c>
      <c r="B12" s="150"/>
      <c r="C12" s="150"/>
      <c r="D12" s="150"/>
      <c r="E12" s="187" t="e">
        <f t="shared" si="0"/>
        <v>#DIV/0!</v>
      </c>
      <c r="F12" s="188"/>
      <c r="G12" s="187" t="e">
        <f t="shared" si="1"/>
        <v>#DIV/0!</v>
      </c>
    </row>
    <row r="13" spans="1:7" ht="18" customHeight="1">
      <c r="A13" s="33" t="s">
        <v>232</v>
      </c>
      <c r="B13" s="150"/>
      <c r="C13" s="150"/>
      <c r="D13" s="150"/>
      <c r="E13" s="187" t="e">
        <f t="shared" si="0"/>
        <v>#DIV/0!</v>
      </c>
      <c r="F13" s="188"/>
      <c r="G13" s="187" t="e">
        <f t="shared" si="1"/>
        <v>#DIV/0!</v>
      </c>
    </row>
    <row r="14" spans="1:7" ht="40.5" customHeight="1">
      <c r="A14" s="34" t="s">
        <v>235</v>
      </c>
      <c r="B14" s="147">
        <f>SUM(B3:B13)</f>
        <v>0</v>
      </c>
      <c r="C14" s="147">
        <f>SUM(C3:C13)</f>
        <v>0</v>
      </c>
      <c r="D14" s="147">
        <f>SUM(D3:D13)</f>
        <v>0</v>
      </c>
      <c r="E14" s="110"/>
      <c r="F14" s="186">
        <f>SUM(F3:F13)</f>
        <v>0</v>
      </c>
      <c r="G14" s="147" t="e">
        <f>SUM(G3:G13)</f>
        <v>#DIV/0!</v>
      </c>
    </row>
    <row r="15" spans="2:4" ht="10.5">
      <c r="B15" s="39"/>
      <c r="C15" s="39"/>
      <c r="D15" s="39"/>
    </row>
    <row r="16" spans="1:7" ht="10.5">
      <c r="A16" s="38"/>
      <c r="B16" s="38"/>
      <c r="C16" s="38"/>
      <c r="D16" s="38"/>
      <c r="E16" s="38"/>
      <c r="F16" s="38"/>
      <c r="G16" s="38"/>
    </row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7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9" sqref="J9"/>
    </sheetView>
  </sheetViews>
  <sheetFormatPr defaultColWidth="9.00390625" defaultRowHeight="12.75"/>
  <cols>
    <col min="1" max="1" width="60.625" style="75" customWidth="1"/>
    <col min="2" max="2" width="12.125" style="131" customWidth="1"/>
    <col min="3" max="3" width="13.00390625" style="13" customWidth="1"/>
    <col min="4" max="4" width="14.75390625" style="13" customWidth="1"/>
    <col min="5" max="5" width="1.625" style="75" customWidth="1"/>
    <col min="6" max="6" width="13.00390625" style="13" customWidth="1"/>
    <col min="7" max="7" width="14.75390625" style="13" customWidth="1"/>
    <col min="8" max="8" width="1.12109375" style="75" customWidth="1"/>
    <col min="9" max="9" width="13.00390625" style="13" customWidth="1"/>
    <col min="10" max="10" width="14.75390625" style="13" customWidth="1"/>
    <col min="11" max="11" width="1.625" style="75" customWidth="1"/>
    <col min="12" max="12" width="13.00390625" style="13" customWidth="1"/>
    <col min="13" max="13" width="14.75390625" style="13" customWidth="1"/>
    <col min="14" max="14" width="1.25" style="75" customWidth="1"/>
    <col min="15" max="15" width="13.00390625" style="13" customWidth="1"/>
    <col min="16" max="16" width="14.75390625" style="13" customWidth="1"/>
    <col min="17" max="17" width="1.12109375" style="75" customWidth="1"/>
    <col min="18" max="18" width="13.00390625" style="13" customWidth="1"/>
    <col min="19" max="19" width="14.75390625" style="13" customWidth="1"/>
    <col min="20" max="20" width="1.25" style="75" customWidth="1"/>
    <col min="21" max="21" width="13.00390625" style="13" customWidth="1"/>
    <col min="22" max="22" width="14.75390625" style="13" customWidth="1"/>
    <col min="23" max="23" width="1.12109375" style="75" customWidth="1"/>
    <col min="24" max="24" width="13.00390625" style="13" customWidth="1"/>
    <col min="25" max="25" width="14.75390625" style="13" customWidth="1"/>
    <col min="26" max="26" width="1.625" style="75" customWidth="1"/>
    <col min="27" max="27" width="13.00390625" style="13" customWidth="1"/>
    <col min="28" max="28" width="14.75390625" style="13" customWidth="1"/>
    <col min="29" max="29" width="1.25" style="75" customWidth="1"/>
    <col min="30" max="30" width="13.00390625" style="13" customWidth="1"/>
    <col min="31" max="31" width="14.75390625" style="13" customWidth="1"/>
    <col min="32" max="32" width="1.12109375" style="75" customWidth="1"/>
    <col min="33" max="33" width="13.00390625" style="13" customWidth="1"/>
    <col min="34" max="34" width="14.75390625" style="13" customWidth="1"/>
    <col min="35" max="16384" width="9.125" style="75" customWidth="1"/>
  </cols>
  <sheetData>
    <row r="1" spans="1:32" ht="48" customHeight="1">
      <c r="A1" s="285" t="s">
        <v>292</v>
      </c>
      <c r="B1" s="286"/>
      <c r="C1" s="286"/>
      <c r="D1" s="287"/>
      <c r="H1" s="13"/>
      <c r="K1" s="13"/>
      <c r="N1" s="13"/>
      <c r="Q1" s="13"/>
      <c r="T1" s="13"/>
      <c r="W1" s="13"/>
      <c r="Z1" s="13"/>
      <c r="AC1" s="13"/>
      <c r="AF1" s="13"/>
    </row>
    <row r="3" spans="1:34" ht="20.25" customHeight="1">
      <c r="A3" s="291" t="s">
        <v>43</v>
      </c>
      <c r="B3" s="291"/>
      <c r="C3" s="291"/>
      <c r="D3" s="291"/>
      <c r="F3" s="75"/>
      <c r="G3" s="75"/>
      <c r="I3" s="75"/>
      <c r="J3" s="75"/>
      <c r="L3" s="75"/>
      <c r="M3" s="75"/>
      <c r="O3" s="75"/>
      <c r="P3" s="75"/>
      <c r="R3" s="75"/>
      <c r="S3" s="75"/>
      <c r="U3" s="75"/>
      <c r="V3" s="75"/>
      <c r="X3" s="75"/>
      <c r="Y3" s="75"/>
      <c r="AA3" s="75"/>
      <c r="AB3" s="75"/>
      <c r="AD3" s="75"/>
      <c r="AE3" s="75"/>
      <c r="AG3" s="75"/>
      <c r="AH3" s="75"/>
    </row>
    <row r="4" spans="1:34" ht="16.5" customHeight="1">
      <c r="A4" s="292"/>
      <c r="B4" s="292"/>
      <c r="C4" s="275" t="s">
        <v>17</v>
      </c>
      <c r="D4" s="276"/>
      <c r="F4" s="275" t="s">
        <v>296</v>
      </c>
      <c r="G4" s="276"/>
      <c r="I4" s="275" t="s">
        <v>297</v>
      </c>
      <c r="J4" s="276"/>
      <c r="L4" s="275" t="s">
        <v>298</v>
      </c>
      <c r="M4" s="276"/>
      <c r="O4" s="275" t="s">
        <v>299</v>
      </c>
      <c r="P4" s="276"/>
      <c r="R4" s="275" t="s">
        <v>300</v>
      </c>
      <c r="S4" s="276"/>
      <c r="U4" s="275" t="s">
        <v>301</v>
      </c>
      <c r="V4" s="276"/>
      <c r="X4" s="275" t="s">
        <v>302</v>
      </c>
      <c r="Y4" s="276"/>
      <c r="AA4" s="275" t="s">
        <v>303</v>
      </c>
      <c r="AB4" s="276"/>
      <c r="AD4" s="275" t="s">
        <v>304</v>
      </c>
      <c r="AE4" s="276"/>
      <c r="AG4" s="275" t="s">
        <v>305</v>
      </c>
      <c r="AH4" s="276"/>
    </row>
    <row r="5" spans="1:34" s="131" customFormat="1" ht="21">
      <c r="A5" s="283"/>
      <c r="B5" s="283"/>
      <c r="C5" s="79" t="s">
        <v>40</v>
      </c>
      <c r="D5" s="258" t="s">
        <v>41</v>
      </c>
      <c r="F5" s="79" t="s">
        <v>40</v>
      </c>
      <c r="G5" s="258" t="s">
        <v>41</v>
      </c>
      <c r="I5" s="79" t="s">
        <v>40</v>
      </c>
      <c r="J5" s="258" t="s">
        <v>41</v>
      </c>
      <c r="L5" s="79" t="s">
        <v>40</v>
      </c>
      <c r="M5" s="258" t="s">
        <v>41</v>
      </c>
      <c r="O5" s="79" t="s">
        <v>40</v>
      </c>
      <c r="P5" s="258" t="s">
        <v>41</v>
      </c>
      <c r="R5" s="79" t="s">
        <v>40</v>
      </c>
      <c r="S5" s="258" t="s">
        <v>41</v>
      </c>
      <c r="U5" s="79" t="s">
        <v>40</v>
      </c>
      <c r="V5" s="258" t="s">
        <v>41</v>
      </c>
      <c r="X5" s="79" t="s">
        <v>40</v>
      </c>
      <c r="Y5" s="258" t="s">
        <v>41</v>
      </c>
      <c r="AA5" s="79" t="s">
        <v>40</v>
      </c>
      <c r="AB5" s="258" t="s">
        <v>41</v>
      </c>
      <c r="AD5" s="79" t="s">
        <v>40</v>
      </c>
      <c r="AE5" s="258" t="s">
        <v>41</v>
      </c>
      <c r="AG5" s="79" t="s">
        <v>40</v>
      </c>
      <c r="AH5" s="258" t="s">
        <v>41</v>
      </c>
    </row>
    <row r="6" spans="1:34" ht="12.75">
      <c r="A6" s="284" t="s">
        <v>18</v>
      </c>
      <c r="B6" s="284"/>
      <c r="C6" s="274"/>
      <c r="D6" s="274"/>
      <c r="F6" s="274"/>
      <c r="G6" s="274"/>
      <c r="I6" s="274"/>
      <c r="J6" s="274"/>
      <c r="L6" s="274"/>
      <c r="M6" s="274"/>
      <c r="O6" s="274"/>
      <c r="P6" s="274"/>
      <c r="R6" s="274"/>
      <c r="S6" s="274"/>
      <c r="U6" s="274"/>
      <c r="V6" s="274"/>
      <c r="X6" s="274"/>
      <c r="Y6" s="274"/>
      <c r="AA6" s="274"/>
      <c r="AB6" s="274"/>
      <c r="AD6" s="274"/>
      <c r="AE6" s="274"/>
      <c r="AG6" s="274"/>
      <c r="AH6" s="274"/>
    </row>
    <row r="7" spans="1:34" ht="28.5" customHeight="1">
      <c r="A7" s="127" t="s">
        <v>19</v>
      </c>
      <c r="B7" s="83" t="s">
        <v>20</v>
      </c>
      <c r="C7" s="2">
        <v>0</v>
      </c>
      <c r="D7" s="3">
        <v>0</v>
      </c>
      <c r="F7" s="2">
        <v>0</v>
      </c>
      <c r="G7" s="3">
        <v>0</v>
      </c>
      <c r="I7" s="2">
        <v>0</v>
      </c>
      <c r="J7" s="3">
        <v>0</v>
      </c>
      <c r="L7" s="2">
        <v>0</v>
      </c>
      <c r="M7" s="3">
        <v>0</v>
      </c>
      <c r="O7" s="2">
        <v>0</v>
      </c>
      <c r="P7" s="3">
        <v>0</v>
      </c>
      <c r="R7" s="2">
        <v>0</v>
      </c>
      <c r="S7" s="3">
        <v>0</v>
      </c>
      <c r="U7" s="2">
        <v>0</v>
      </c>
      <c r="V7" s="3">
        <v>0</v>
      </c>
      <c r="X7" s="2">
        <v>0</v>
      </c>
      <c r="Y7" s="3">
        <v>0</v>
      </c>
      <c r="AA7" s="2">
        <v>0</v>
      </c>
      <c r="AB7" s="3">
        <v>0</v>
      </c>
      <c r="AD7" s="2">
        <v>0</v>
      </c>
      <c r="AE7" s="3">
        <v>0</v>
      </c>
      <c r="AG7" s="2">
        <v>0</v>
      </c>
      <c r="AH7" s="3">
        <v>0</v>
      </c>
    </row>
    <row r="8" spans="1:34" ht="28.5" customHeight="1">
      <c r="A8" s="127" t="s">
        <v>277</v>
      </c>
      <c r="B8" s="83" t="s">
        <v>20</v>
      </c>
      <c r="C8" s="2">
        <v>0</v>
      </c>
      <c r="D8" s="3">
        <v>0</v>
      </c>
      <c r="F8" s="2">
        <v>0</v>
      </c>
      <c r="G8" s="3">
        <v>0</v>
      </c>
      <c r="I8" s="2">
        <v>0</v>
      </c>
      <c r="J8" s="3">
        <v>0</v>
      </c>
      <c r="L8" s="2">
        <v>0</v>
      </c>
      <c r="M8" s="3">
        <v>0</v>
      </c>
      <c r="O8" s="2">
        <v>0</v>
      </c>
      <c r="P8" s="3">
        <v>0</v>
      </c>
      <c r="R8" s="2">
        <v>0</v>
      </c>
      <c r="S8" s="3">
        <v>0</v>
      </c>
      <c r="U8" s="2">
        <v>0</v>
      </c>
      <c r="V8" s="3">
        <v>0</v>
      </c>
      <c r="X8" s="2">
        <v>0</v>
      </c>
      <c r="Y8" s="3">
        <v>0</v>
      </c>
      <c r="AA8" s="2">
        <v>0</v>
      </c>
      <c r="AB8" s="3">
        <v>0</v>
      </c>
      <c r="AD8" s="2">
        <v>0</v>
      </c>
      <c r="AE8" s="3">
        <v>0</v>
      </c>
      <c r="AG8" s="2">
        <v>0</v>
      </c>
      <c r="AH8" s="3">
        <v>0</v>
      </c>
    </row>
    <row r="9" spans="1:34" ht="12.75">
      <c r="A9" s="282" t="s">
        <v>21</v>
      </c>
      <c r="B9" s="123" t="s">
        <v>20</v>
      </c>
      <c r="C9" s="4">
        <v>0</v>
      </c>
      <c r="D9" s="5">
        <v>0</v>
      </c>
      <c r="F9" s="4">
        <v>0</v>
      </c>
      <c r="G9" s="5">
        <v>0</v>
      </c>
      <c r="I9" s="4">
        <v>0</v>
      </c>
      <c r="J9" s="5">
        <v>0</v>
      </c>
      <c r="L9" s="4">
        <v>0</v>
      </c>
      <c r="M9" s="5">
        <v>0</v>
      </c>
      <c r="O9" s="4">
        <v>0</v>
      </c>
      <c r="P9" s="5">
        <v>0</v>
      </c>
      <c r="R9" s="4">
        <v>0</v>
      </c>
      <c r="S9" s="5">
        <v>0</v>
      </c>
      <c r="U9" s="4">
        <v>0</v>
      </c>
      <c r="V9" s="5">
        <v>0</v>
      </c>
      <c r="X9" s="4">
        <v>0</v>
      </c>
      <c r="Y9" s="5">
        <v>0</v>
      </c>
      <c r="AA9" s="4">
        <v>0</v>
      </c>
      <c r="AB9" s="5">
        <v>0</v>
      </c>
      <c r="AD9" s="4">
        <v>0</v>
      </c>
      <c r="AE9" s="5">
        <v>0</v>
      </c>
      <c r="AG9" s="4">
        <v>0</v>
      </c>
      <c r="AH9" s="5">
        <v>0</v>
      </c>
    </row>
    <row r="10" spans="1:34" ht="21">
      <c r="A10" s="282"/>
      <c r="B10" s="123" t="s">
        <v>22</v>
      </c>
      <c r="C10" s="4">
        <v>0</v>
      </c>
      <c r="D10" s="5">
        <v>0</v>
      </c>
      <c r="F10" s="4">
        <v>0</v>
      </c>
      <c r="G10" s="5">
        <v>0</v>
      </c>
      <c r="I10" s="4">
        <v>0</v>
      </c>
      <c r="J10" s="5">
        <v>0</v>
      </c>
      <c r="L10" s="4">
        <v>0</v>
      </c>
      <c r="M10" s="5">
        <v>0</v>
      </c>
      <c r="O10" s="4">
        <v>0</v>
      </c>
      <c r="P10" s="5">
        <v>0</v>
      </c>
      <c r="R10" s="4">
        <v>0</v>
      </c>
      <c r="S10" s="5">
        <v>0</v>
      </c>
      <c r="U10" s="4">
        <v>0</v>
      </c>
      <c r="V10" s="5">
        <v>0</v>
      </c>
      <c r="X10" s="4">
        <v>0</v>
      </c>
      <c r="Y10" s="5">
        <v>0</v>
      </c>
      <c r="AA10" s="4">
        <v>0</v>
      </c>
      <c r="AB10" s="5">
        <v>0</v>
      </c>
      <c r="AD10" s="4">
        <v>0</v>
      </c>
      <c r="AE10" s="5">
        <v>0</v>
      </c>
      <c r="AG10" s="4">
        <v>0</v>
      </c>
      <c r="AH10" s="5">
        <v>0</v>
      </c>
    </row>
    <row r="11" spans="1:34" ht="12.75">
      <c r="A11" s="282"/>
      <c r="B11" s="83" t="s">
        <v>23</v>
      </c>
      <c r="C11" s="15">
        <f>C9+C10</f>
        <v>0</v>
      </c>
      <c r="D11" s="15">
        <f>D9+D10</f>
        <v>0</v>
      </c>
      <c r="F11" s="15">
        <f>F9+F10</f>
        <v>0</v>
      </c>
      <c r="G11" s="15">
        <f>G9+G10</f>
        <v>0</v>
      </c>
      <c r="I11" s="15">
        <f>I9+I10</f>
        <v>0</v>
      </c>
      <c r="J11" s="15">
        <f>J9+J10</f>
        <v>0</v>
      </c>
      <c r="L11" s="15">
        <f>L9+L10</f>
        <v>0</v>
      </c>
      <c r="M11" s="15">
        <f>M9+M10</f>
        <v>0</v>
      </c>
      <c r="O11" s="15">
        <f>O9+O10</f>
        <v>0</v>
      </c>
      <c r="P11" s="15">
        <f>P9+P10</f>
        <v>0</v>
      </c>
      <c r="R11" s="15">
        <f>R9+R10</f>
        <v>0</v>
      </c>
      <c r="S11" s="15">
        <f>S9+S10</f>
        <v>0</v>
      </c>
      <c r="U11" s="15">
        <f>U9+U10</f>
        <v>0</v>
      </c>
      <c r="V11" s="15">
        <f>V9+V10</f>
        <v>0</v>
      </c>
      <c r="X11" s="15">
        <f>X9+X10</f>
        <v>0</v>
      </c>
      <c r="Y11" s="15">
        <f>Y9+Y10</f>
        <v>0</v>
      </c>
      <c r="AA11" s="15">
        <f>AA9+AA10</f>
        <v>0</v>
      </c>
      <c r="AB11" s="15">
        <f>AB9+AB10</f>
        <v>0</v>
      </c>
      <c r="AD11" s="15">
        <f>AD9+AD10</f>
        <v>0</v>
      </c>
      <c r="AE11" s="15">
        <f>AE9+AE10</f>
        <v>0</v>
      </c>
      <c r="AG11" s="15">
        <f>AG9+AG10</f>
        <v>0</v>
      </c>
      <c r="AH11" s="15">
        <f>AH9+AH10</f>
        <v>0</v>
      </c>
    </row>
    <row r="12" spans="1:34" ht="16.5" customHeight="1">
      <c r="A12" s="127" t="s">
        <v>24</v>
      </c>
      <c r="B12" s="83" t="s">
        <v>20</v>
      </c>
      <c r="C12" s="2">
        <v>0</v>
      </c>
      <c r="D12" s="3">
        <v>0</v>
      </c>
      <c r="F12" s="2">
        <v>0</v>
      </c>
      <c r="G12" s="3">
        <v>0</v>
      </c>
      <c r="I12" s="2">
        <v>0</v>
      </c>
      <c r="J12" s="3">
        <v>0</v>
      </c>
      <c r="L12" s="2">
        <v>0</v>
      </c>
      <c r="M12" s="3">
        <v>0</v>
      </c>
      <c r="O12" s="2">
        <v>0</v>
      </c>
      <c r="P12" s="3">
        <v>0</v>
      </c>
      <c r="R12" s="2">
        <v>0</v>
      </c>
      <c r="S12" s="3">
        <v>0</v>
      </c>
      <c r="U12" s="2">
        <v>0</v>
      </c>
      <c r="V12" s="3">
        <v>0</v>
      </c>
      <c r="X12" s="2">
        <v>0</v>
      </c>
      <c r="Y12" s="3">
        <v>0</v>
      </c>
      <c r="AA12" s="2">
        <v>0</v>
      </c>
      <c r="AB12" s="3">
        <v>0</v>
      </c>
      <c r="AD12" s="2">
        <v>0</v>
      </c>
      <c r="AE12" s="3">
        <v>0</v>
      </c>
      <c r="AG12" s="2">
        <v>0</v>
      </c>
      <c r="AH12" s="3">
        <v>0</v>
      </c>
    </row>
    <row r="13" spans="1:34" ht="16.5" customHeight="1">
      <c r="A13" s="127" t="s">
        <v>25</v>
      </c>
      <c r="B13" s="83" t="s">
        <v>20</v>
      </c>
      <c r="C13" s="2">
        <v>0</v>
      </c>
      <c r="D13" s="3">
        <v>0</v>
      </c>
      <c r="F13" s="2">
        <v>0</v>
      </c>
      <c r="G13" s="3">
        <v>0</v>
      </c>
      <c r="I13" s="2">
        <v>0</v>
      </c>
      <c r="J13" s="3">
        <v>0</v>
      </c>
      <c r="L13" s="2">
        <v>0</v>
      </c>
      <c r="M13" s="3">
        <v>0</v>
      </c>
      <c r="O13" s="2">
        <v>0</v>
      </c>
      <c r="P13" s="3">
        <v>0</v>
      </c>
      <c r="R13" s="2">
        <v>0</v>
      </c>
      <c r="S13" s="3">
        <v>0</v>
      </c>
      <c r="U13" s="2">
        <v>0</v>
      </c>
      <c r="V13" s="3">
        <v>0</v>
      </c>
      <c r="X13" s="2">
        <v>0</v>
      </c>
      <c r="Y13" s="3">
        <v>0</v>
      </c>
      <c r="AA13" s="2">
        <v>0</v>
      </c>
      <c r="AB13" s="3">
        <v>0</v>
      </c>
      <c r="AD13" s="2">
        <v>0</v>
      </c>
      <c r="AE13" s="3">
        <v>0</v>
      </c>
      <c r="AG13" s="2">
        <v>0</v>
      </c>
      <c r="AH13" s="3">
        <v>0</v>
      </c>
    </row>
    <row r="14" spans="1:34" ht="12.75">
      <c r="A14" s="282" t="s">
        <v>26</v>
      </c>
      <c r="B14" s="123" t="s">
        <v>20</v>
      </c>
      <c r="C14" s="4">
        <v>0</v>
      </c>
      <c r="D14" s="5">
        <v>0</v>
      </c>
      <c r="F14" s="4">
        <v>0</v>
      </c>
      <c r="G14" s="5">
        <v>0</v>
      </c>
      <c r="I14" s="4">
        <v>0</v>
      </c>
      <c r="J14" s="5">
        <v>0</v>
      </c>
      <c r="L14" s="4">
        <v>0</v>
      </c>
      <c r="M14" s="5">
        <v>0</v>
      </c>
      <c r="O14" s="4">
        <v>0</v>
      </c>
      <c r="P14" s="5">
        <v>0</v>
      </c>
      <c r="R14" s="4">
        <v>0</v>
      </c>
      <c r="S14" s="5">
        <v>0</v>
      </c>
      <c r="U14" s="4">
        <v>0</v>
      </c>
      <c r="V14" s="5">
        <v>0</v>
      </c>
      <c r="X14" s="4">
        <v>0</v>
      </c>
      <c r="Y14" s="5">
        <v>0</v>
      </c>
      <c r="AA14" s="4">
        <v>0</v>
      </c>
      <c r="AB14" s="5">
        <v>0</v>
      </c>
      <c r="AD14" s="4">
        <v>0</v>
      </c>
      <c r="AE14" s="5">
        <v>0</v>
      </c>
      <c r="AG14" s="4">
        <v>0</v>
      </c>
      <c r="AH14" s="5">
        <v>0</v>
      </c>
    </row>
    <row r="15" spans="1:34" ht="21">
      <c r="A15" s="282"/>
      <c r="B15" s="123" t="s">
        <v>22</v>
      </c>
      <c r="C15" s="4">
        <v>0</v>
      </c>
      <c r="D15" s="6">
        <v>0</v>
      </c>
      <c r="F15" s="4">
        <v>0</v>
      </c>
      <c r="G15" s="6">
        <v>0</v>
      </c>
      <c r="I15" s="4">
        <v>0</v>
      </c>
      <c r="J15" s="6">
        <v>0</v>
      </c>
      <c r="L15" s="4">
        <v>0</v>
      </c>
      <c r="M15" s="6">
        <v>0</v>
      </c>
      <c r="O15" s="4">
        <v>0</v>
      </c>
      <c r="P15" s="6">
        <v>0</v>
      </c>
      <c r="R15" s="4">
        <v>0</v>
      </c>
      <c r="S15" s="6">
        <v>0</v>
      </c>
      <c r="U15" s="4">
        <v>0</v>
      </c>
      <c r="V15" s="6">
        <v>0</v>
      </c>
      <c r="X15" s="4">
        <v>0</v>
      </c>
      <c r="Y15" s="6">
        <v>0</v>
      </c>
      <c r="AA15" s="4">
        <v>0</v>
      </c>
      <c r="AB15" s="6">
        <v>0</v>
      </c>
      <c r="AD15" s="4">
        <v>0</v>
      </c>
      <c r="AE15" s="6">
        <v>0</v>
      </c>
      <c r="AG15" s="4">
        <v>0</v>
      </c>
      <c r="AH15" s="6">
        <v>0</v>
      </c>
    </row>
    <row r="16" spans="1:34" ht="12.75">
      <c r="A16" s="282"/>
      <c r="B16" s="83" t="s">
        <v>23</v>
      </c>
      <c r="C16" s="15">
        <f>C14+C15</f>
        <v>0</v>
      </c>
      <c r="D16" s="15">
        <f>D14+D15</f>
        <v>0</v>
      </c>
      <c r="F16" s="15">
        <f>F14+F15</f>
        <v>0</v>
      </c>
      <c r="G16" s="15">
        <f>G14+G15</f>
        <v>0</v>
      </c>
      <c r="I16" s="15">
        <f>I14+I15</f>
        <v>0</v>
      </c>
      <c r="J16" s="15">
        <f>J14+J15</f>
        <v>0</v>
      </c>
      <c r="L16" s="15">
        <f>L14+L15</f>
        <v>0</v>
      </c>
      <c r="M16" s="15">
        <f>M14+M15</f>
        <v>0</v>
      </c>
      <c r="O16" s="15">
        <f>O14+O15</f>
        <v>0</v>
      </c>
      <c r="P16" s="15">
        <f>P14+P15</f>
        <v>0</v>
      </c>
      <c r="R16" s="15">
        <f>R14+R15</f>
        <v>0</v>
      </c>
      <c r="S16" s="15">
        <f>S14+S15</f>
        <v>0</v>
      </c>
      <c r="U16" s="15">
        <f>U14+U15</f>
        <v>0</v>
      </c>
      <c r="V16" s="15">
        <f>V14+V15</f>
        <v>0</v>
      </c>
      <c r="X16" s="15">
        <f>X14+X15</f>
        <v>0</v>
      </c>
      <c r="Y16" s="15">
        <f>Y14+Y15</f>
        <v>0</v>
      </c>
      <c r="AA16" s="15">
        <f>AA14+AA15</f>
        <v>0</v>
      </c>
      <c r="AB16" s="15">
        <f>AB14+AB15</f>
        <v>0</v>
      </c>
      <c r="AD16" s="15">
        <f>AD14+AD15</f>
        <v>0</v>
      </c>
      <c r="AE16" s="15">
        <f>AE14+AE15</f>
        <v>0</v>
      </c>
      <c r="AG16" s="15">
        <f>AG14+AG15</f>
        <v>0</v>
      </c>
      <c r="AH16" s="15">
        <f>AH14+AH15</f>
        <v>0</v>
      </c>
    </row>
    <row r="17" spans="1:34" ht="29.25" customHeight="1">
      <c r="A17" s="127" t="s">
        <v>278</v>
      </c>
      <c r="B17" s="83" t="s">
        <v>20</v>
      </c>
      <c r="C17" s="2">
        <v>0</v>
      </c>
      <c r="D17" s="3">
        <v>0</v>
      </c>
      <c r="F17" s="2">
        <v>0</v>
      </c>
      <c r="G17" s="3">
        <v>0</v>
      </c>
      <c r="I17" s="2">
        <v>0</v>
      </c>
      <c r="J17" s="3">
        <v>0</v>
      </c>
      <c r="L17" s="2">
        <v>0</v>
      </c>
      <c r="M17" s="3">
        <v>0</v>
      </c>
      <c r="O17" s="2">
        <v>0</v>
      </c>
      <c r="P17" s="3">
        <v>0</v>
      </c>
      <c r="R17" s="2">
        <v>0</v>
      </c>
      <c r="S17" s="3">
        <v>0</v>
      </c>
      <c r="U17" s="2">
        <v>0</v>
      </c>
      <c r="V17" s="3">
        <v>0</v>
      </c>
      <c r="X17" s="2">
        <v>0</v>
      </c>
      <c r="Y17" s="3">
        <v>0</v>
      </c>
      <c r="AA17" s="2">
        <v>0</v>
      </c>
      <c r="AB17" s="3">
        <v>0</v>
      </c>
      <c r="AD17" s="2">
        <v>0</v>
      </c>
      <c r="AE17" s="3">
        <v>0</v>
      </c>
      <c r="AG17" s="2">
        <v>0</v>
      </c>
      <c r="AH17" s="3">
        <v>0</v>
      </c>
    </row>
    <row r="18" spans="1:34" ht="12.75">
      <c r="A18" s="277" t="s">
        <v>27</v>
      </c>
      <c r="B18" s="123" t="s">
        <v>20</v>
      </c>
      <c r="C18" s="16">
        <f>C17+C14+C13+C12+C9+C8+C7</f>
        <v>0</v>
      </c>
      <c r="D18" s="16">
        <f>D17+D14+D13+D12+D9+D8+D7</f>
        <v>0</v>
      </c>
      <c r="F18" s="16">
        <f>F17+F14+F13+F12+F9+F8+F7</f>
        <v>0</v>
      </c>
      <c r="G18" s="16">
        <f>G17+G14+G13+G12+G9+G8+G7</f>
        <v>0</v>
      </c>
      <c r="I18" s="16">
        <f>I17+I14+I13+I12+I9+I8+I7</f>
        <v>0</v>
      </c>
      <c r="J18" s="16">
        <f>J17+J14+J13+J12+J9+J8+J7</f>
        <v>0</v>
      </c>
      <c r="L18" s="16">
        <f>L17+L14+L13+L12+L9+L8+L7</f>
        <v>0</v>
      </c>
      <c r="M18" s="16">
        <f>M17+M14+M13+M12+M9+M8+M7</f>
        <v>0</v>
      </c>
      <c r="O18" s="16">
        <f>O17+O14+O13+O12+O9+O8+O7</f>
        <v>0</v>
      </c>
      <c r="P18" s="16">
        <f>P17+P14+P13+P12+P9+P8+P7</f>
        <v>0</v>
      </c>
      <c r="R18" s="16">
        <f>R17+R14+R13+R12+R9+R8+R7</f>
        <v>0</v>
      </c>
      <c r="S18" s="16">
        <f>S17+S14+S13+S12+S9+S8+S7</f>
        <v>0</v>
      </c>
      <c r="U18" s="16">
        <f>U17+U14+U13+U12+U9+U8+U7</f>
        <v>0</v>
      </c>
      <c r="V18" s="16">
        <f>V17+V14+V13+V12+V9+V8+V7</f>
        <v>0</v>
      </c>
      <c r="X18" s="16">
        <f>X17+X14+X13+X12+X9+X8+X7</f>
        <v>0</v>
      </c>
      <c r="Y18" s="16">
        <f>Y17+Y14+Y13+Y12+Y9+Y8+Y7</f>
        <v>0</v>
      </c>
      <c r="AA18" s="16">
        <f>AA17+AA14+AA13+AA12+AA9+AA8+AA7</f>
        <v>0</v>
      </c>
      <c r="AB18" s="16">
        <f>AB17+AB14+AB13+AB12+AB9+AB8+AB7</f>
        <v>0</v>
      </c>
      <c r="AD18" s="16">
        <f>AD17+AD14+AD13+AD12+AD9+AD8+AD7</f>
        <v>0</v>
      </c>
      <c r="AE18" s="16">
        <f>AE17+AE14+AE13+AE12+AE9+AE8+AE7</f>
        <v>0</v>
      </c>
      <c r="AG18" s="16">
        <f>AG17+AG14+AG13+AG12+AG9+AG8+AG7</f>
        <v>0</v>
      </c>
      <c r="AH18" s="16">
        <f>AH17+AH14+AH13+AH12+AH9+AH8+AH7</f>
        <v>0</v>
      </c>
    </row>
    <row r="19" spans="1:34" ht="21">
      <c r="A19" s="278"/>
      <c r="B19" s="123" t="s">
        <v>22</v>
      </c>
      <c r="C19" s="16">
        <f>C15+C10</f>
        <v>0</v>
      </c>
      <c r="D19" s="16">
        <f>D15+D10</f>
        <v>0</v>
      </c>
      <c r="F19" s="16">
        <f>F15+F10</f>
        <v>0</v>
      </c>
      <c r="G19" s="16">
        <f>G15+G10</f>
        <v>0</v>
      </c>
      <c r="I19" s="16">
        <f>I15+I10</f>
        <v>0</v>
      </c>
      <c r="J19" s="16">
        <f>J15+J10</f>
        <v>0</v>
      </c>
      <c r="L19" s="16">
        <f>L15+L10</f>
        <v>0</v>
      </c>
      <c r="M19" s="16">
        <f>M15+M10</f>
        <v>0</v>
      </c>
      <c r="O19" s="16">
        <f>O15+O10</f>
        <v>0</v>
      </c>
      <c r="P19" s="16">
        <f>P15+P10</f>
        <v>0</v>
      </c>
      <c r="R19" s="16">
        <f>R15+R10</f>
        <v>0</v>
      </c>
      <c r="S19" s="16">
        <f>S15+S10</f>
        <v>0</v>
      </c>
      <c r="U19" s="16">
        <f>U15+U10</f>
        <v>0</v>
      </c>
      <c r="V19" s="16">
        <f>V15+V10</f>
        <v>0</v>
      </c>
      <c r="X19" s="16">
        <f>X15+X10</f>
        <v>0</v>
      </c>
      <c r="Y19" s="16">
        <f>Y15+Y10</f>
        <v>0</v>
      </c>
      <c r="AA19" s="16">
        <f>AA15+AA10</f>
        <v>0</v>
      </c>
      <c r="AB19" s="16">
        <f>AB15+AB10</f>
        <v>0</v>
      </c>
      <c r="AD19" s="16">
        <f>AD15+AD10</f>
        <v>0</v>
      </c>
      <c r="AE19" s="16">
        <f>AE15+AE10</f>
        <v>0</v>
      </c>
      <c r="AG19" s="16">
        <f>AG15+AG10</f>
        <v>0</v>
      </c>
      <c r="AH19" s="16">
        <f>AH15+AH10</f>
        <v>0</v>
      </c>
    </row>
    <row r="20" spans="1:34" ht="12.75">
      <c r="A20" s="279"/>
      <c r="B20" s="83" t="s">
        <v>23</v>
      </c>
      <c r="C20" s="15">
        <f>C19+C18</f>
        <v>0</v>
      </c>
      <c r="D20" s="15">
        <f>D19+D18</f>
        <v>0</v>
      </c>
      <c r="F20" s="15">
        <f>F19+F18</f>
        <v>0</v>
      </c>
      <c r="G20" s="15">
        <f>G19+G18</f>
        <v>0</v>
      </c>
      <c r="I20" s="15">
        <f>I19+I18</f>
        <v>0</v>
      </c>
      <c r="J20" s="15">
        <f>J19+J18</f>
        <v>0</v>
      </c>
      <c r="L20" s="15">
        <f>L19+L18</f>
        <v>0</v>
      </c>
      <c r="M20" s="15">
        <f>M19+M18</f>
        <v>0</v>
      </c>
      <c r="O20" s="15">
        <f>O19+O18</f>
        <v>0</v>
      </c>
      <c r="P20" s="15">
        <f>P19+P18</f>
        <v>0</v>
      </c>
      <c r="R20" s="15">
        <f>R19+R18</f>
        <v>0</v>
      </c>
      <c r="S20" s="15">
        <f>S19+S18</f>
        <v>0</v>
      </c>
      <c r="U20" s="15">
        <f>U19+U18</f>
        <v>0</v>
      </c>
      <c r="V20" s="15">
        <f>V19+V18</f>
        <v>0</v>
      </c>
      <c r="X20" s="15">
        <f>X19+X18</f>
        <v>0</v>
      </c>
      <c r="Y20" s="15">
        <f>Y19+Y18</f>
        <v>0</v>
      </c>
      <c r="AA20" s="15">
        <f>AA19+AA18</f>
        <v>0</v>
      </c>
      <c r="AB20" s="15">
        <f>AB19+AB18</f>
        <v>0</v>
      </c>
      <c r="AD20" s="15">
        <f>AD19+AD18</f>
        <v>0</v>
      </c>
      <c r="AE20" s="15">
        <f>AE19+AE18</f>
        <v>0</v>
      </c>
      <c r="AG20" s="15">
        <f>AG19+AG18</f>
        <v>0</v>
      </c>
      <c r="AH20" s="15">
        <f>AH19+AH18</f>
        <v>0</v>
      </c>
    </row>
    <row r="21" spans="1:34" ht="12.75">
      <c r="A21" s="128"/>
      <c r="B21" s="134"/>
      <c r="C21" s="8"/>
      <c r="D21" s="8"/>
      <c r="F21" s="8"/>
      <c r="G21" s="8"/>
      <c r="I21" s="8"/>
      <c r="J21" s="8"/>
      <c r="L21" s="8"/>
      <c r="M21" s="8"/>
      <c r="O21" s="8"/>
      <c r="P21" s="8"/>
      <c r="R21" s="8"/>
      <c r="S21" s="8"/>
      <c r="U21" s="8"/>
      <c r="V21" s="8"/>
      <c r="X21" s="8"/>
      <c r="Y21" s="8"/>
      <c r="AA21" s="8"/>
      <c r="AB21" s="8"/>
      <c r="AD21" s="8"/>
      <c r="AE21" s="8"/>
      <c r="AG21" s="8"/>
      <c r="AH21" s="8"/>
    </row>
    <row r="22" spans="1:34" ht="12.75">
      <c r="A22" s="280" t="s">
        <v>28</v>
      </c>
      <c r="B22" s="281"/>
      <c r="C22" s="274"/>
      <c r="D22" s="274"/>
      <c r="F22" s="274"/>
      <c r="G22" s="274"/>
      <c r="I22" s="274"/>
      <c r="J22" s="274"/>
      <c r="L22" s="274"/>
      <c r="M22" s="274"/>
      <c r="O22" s="274"/>
      <c r="P22" s="274"/>
      <c r="R22" s="274"/>
      <c r="S22" s="274"/>
      <c r="U22" s="274"/>
      <c r="V22" s="274"/>
      <c r="X22" s="274"/>
      <c r="Y22" s="274"/>
      <c r="AA22" s="274"/>
      <c r="AB22" s="274"/>
      <c r="AD22" s="274"/>
      <c r="AE22" s="274"/>
      <c r="AG22" s="274"/>
      <c r="AH22" s="274"/>
    </row>
    <row r="23" spans="1:34" ht="41.25" customHeight="1">
      <c r="A23" s="130" t="s">
        <v>29</v>
      </c>
      <c r="B23" s="135" t="s">
        <v>20</v>
      </c>
      <c r="C23" s="9">
        <v>0</v>
      </c>
      <c r="D23" s="10">
        <v>0</v>
      </c>
      <c r="F23" s="9">
        <v>0</v>
      </c>
      <c r="G23" s="10">
        <v>0</v>
      </c>
      <c r="I23" s="9">
        <v>0</v>
      </c>
      <c r="J23" s="10">
        <v>0</v>
      </c>
      <c r="L23" s="9">
        <v>0</v>
      </c>
      <c r="M23" s="10">
        <v>0</v>
      </c>
      <c r="O23" s="9">
        <v>0</v>
      </c>
      <c r="P23" s="10">
        <v>0</v>
      </c>
      <c r="R23" s="9">
        <v>0</v>
      </c>
      <c r="S23" s="10">
        <v>0</v>
      </c>
      <c r="U23" s="9">
        <v>0</v>
      </c>
      <c r="V23" s="10">
        <v>0</v>
      </c>
      <c r="X23" s="9">
        <v>0</v>
      </c>
      <c r="Y23" s="10">
        <v>0</v>
      </c>
      <c r="AA23" s="9">
        <v>0</v>
      </c>
      <c r="AB23" s="10">
        <v>0</v>
      </c>
      <c r="AD23" s="9">
        <v>0</v>
      </c>
      <c r="AE23" s="10">
        <v>0</v>
      </c>
      <c r="AG23" s="9">
        <v>0</v>
      </c>
      <c r="AH23" s="10">
        <v>0</v>
      </c>
    </row>
    <row r="24" spans="1:34" ht="39.75" customHeight="1">
      <c r="A24" s="127" t="s">
        <v>293</v>
      </c>
      <c r="B24" s="83" t="s">
        <v>20</v>
      </c>
      <c r="C24" s="2">
        <v>0</v>
      </c>
      <c r="D24" s="3">
        <v>0</v>
      </c>
      <c r="F24" s="2">
        <v>0</v>
      </c>
      <c r="G24" s="3">
        <v>0</v>
      </c>
      <c r="I24" s="2">
        <v>0</v>
      </c>
      <c r="J24" s="3">
        <v>0</v>
      </c>
      <c r="L24" s="2">
        <v>0</v>
      </c>
      <c r="M24" s="3">
        <v>0</v>
      </c>
      <c r="O24" s="2">
        <v>0</v>
      </c>
      <c r="P24" s="3">
        <v>0</v>
      </c>
      <c r="R24" s="2">
        <v>0</v>
      </c>
      <c r="S24" s="3">
        <v>0</v>
      </c>
      <c r="U24" s="2">
        <v>0</v>
      </c>
      <c r="V24" s="3">
        <v>0</v>
      </c>
      <c r="X24" s="2">
        <v>0</v>
      </c>
      <c r="Y24" s="3">
        <v>0</v>
      </c>
      <c r="AA24" s="2">
        <v>0</v>
      </c>
      <c r="AB24" s="3">
        <v>0</v>
      </c>
      <c r="AD24" s="2">
        <v>0</v>
      </c>
      <c r="AE24" s="3">
        <v>0</v>
      </c>
      <c r="AG24" s="2">
        <v>0</v>
      </c>
      <c r="AH24" s="3">
        <v>0</v>
      </c>
    </row>
    <row r="25" spans="1:34" ht="17.25" customHeight="1">
      <c r="A25" s="126" t="s">
        <v>31</v>
      </c>
      <c r="B25" s="83" t="s">
        <v>20</v>
      </c>
      <c r="C25" s="15">
        <f>C23+C24</f>
        <v>0</v>
      </c>
      <c r="D25" s="15">
        <f>D23+D24</f>
        <v>0</v>
      </c>
      <c r="F25" s="15">
        <f>F23+F24</f>
        <v>0</v>
      </c>
      <c r="G25" s="15">
        <f>G23+G24</f>
        <v>0</v>
      </c>
      <c r="I25" s="15">
        <f>I23+I24</f>
        <v>0</v>
      </c>
      <c r="J25" s="15">
        <f>J23+J24</f>
        <v>0</v>
      </c>
      <c r="L25" s="15">
        <f>L23+L24</f>
        <v>0</v>
      </c>
      <c r="M25" s="15">
        <f>M23+M24</f>
        <v>0</v>
      </c>
      <c r="O25" s="15">
        <f>O23+O24</f>
        <v>0</v>
      </c>
      <c r="P25" s="15">
        <f>P23+P24</f>
        <v>0</v>
      </c>
      <c r="R25" s="15">
        <f>R23+R24</f>
        <v>0</v>
      </c>
      <c r="S25" s="15">
        <f>S23+S24</f>
        <v>0</v>
      </c>
      <c r="U25" s="15">
        <f>U23+U24</f>
        <v>0</v>
      </c>
      <c r="V25" s="15">
        <f>V23+V24</f>
        <v>0</v>
      </c>
      <c r="X25" s="15">
        <f>X23+X24</f>
        <v>0</v>
      </c>
      <c r="Y25" s="15">
        <f>Y23+Y24</f>
        <v>0</v>
      </c>
      <c r="AA25" s="15">
        <f>AA23+AA24</f>
        <v>0</v>
      </c>
      <c r="AB25" s="15">
        <f>AB23+AB24</f>
        <v>0</v>
      </c>
      <c r="AD25" s="15">
        <f>AD23+AD24</f>
        <v>0</v>
      </c>
      <c r="AE25" s="15">
        <f>AE23+AE24</f>
        <v>0</v>
      </c>
      <c r="AG25" s="15">
        <f>AG23+AG24</f>
        <v>0</v>
      </c>
      <c r="AH25" s="15">
        <f>AH23+AH24</f>
        <v>0</v>
      </c>
    </row>
    <row r="26" spans="1:34" ht="12.75">
      <c r="A26" s="128"/>
      <c r="B26" s="136"/>
      <c r="C26" s="11"/>
      <c r="D26" s="11"/>
      <c r="F26" s="11"/>
      <c r="G26" s="11"/>
      <c r="I26" s="11"/>
      <c r="J26" s="11"/>
      <c r="L26" s="11"/>
      <c r="M26" s="11"/>
      <c r="O26" s="11"/>
      <c r="P26" s="11"/>
      <c r="R26" s="11"/>
      <c r="S26" s="11"/>
      <c r="U26" s="11"/>
      <c r="V26" s="11"/>
      <c r="X26" s="11"/>
      <c r="Y26" s="11"/>
      <c r="AA26" s="11"/>
      <c r="AB26" s="11"/>
      <c r="AD26" s="11"/>
      <c r="AE26" s="11"/>
      <c r="AG26" s="11"/>
      <c r="AH26" s="11"/>
    </row>
    <row r="27" spans="1:34" ht="12.75">
      <c r="A27" s="280" t="s">
        <v>32</v>
      </c>
      <c r="B27" s="281"/>
      <c r="C27" s="274"/>
      <c r="D27" s="274"/>
      <c r="F27" s="274"/>
      <c r="G27" s="274"/>
      <c r="I27" s="274"/>
      <c r="J27" s="274"/>
      <c r="L27" s="274"/>
      <c r="M27" s="274"/>
      <c r="O27" s="274"/>
      <c r="P27" s="274"/>
      <c r="R27" s="274"/>
      <c r="S27" s="274"/>
      <c r="U27" s="274"/>
      <c r="V27" s="274"/>
      <c r="X27" s="274"/>
      <c r="Y27" s="274"/>
      <c r="AA27" s="274"/>
      <c r="AB27" s="274"/>
      <c r="AD27" s="274"/>
      <c r="AE27" s="274"/>
      <c r="AG27" s="274"/>
      <c r="AH27" s="274"/>
    </row>
    <row r="28" spans="1:34" ht="21.75" customHeight="1">
      <c r="A28" s="130" t="s">
        <v>33</v>
      </c>
      <c r="B28" s="135" t="s">
        <v>20</v>
      </c>
      <c r="C28" s="9">
        <v>0</v>
      </c>
      <c r="D28" s="12">
        <v>0</v>
      </c>
      <c r="F28" s="9">
        <v>0</v>
      </c>
      <c r="G28" s="12">
        <v>0</v>
      </c>
      <c r="I28" s="9">
        <v>0</v>
      </c>
      <c r="J28" s="12">
        <v>0</v>
      </c>
      <c r="L28" s="9">
        <v>0</v>
      </c>
      <c r="M28" s="12">
        <v>0</v>
      </c>
      <c r="O28" s="9">
        <v>0</v>
      </c>
      <c r="P28" s="12">
        <v>0</v>
      </c>
      <c r="R28" s="9">
        <v>0</v>
      </c>
      <c r="S28" s="12">
        <v>0</v>
      </c>
      <c r="U28" s="9">
        <v>0</v>
      </c>
      <c r="V28" s="12">
        <v>0</v>
      </c>
      <c r="X28" s="9">
        <v>0</v>
      </c>
      <c r="Y28" s="12">
        <v>0</v>
      </c>
      <c r="AA28" s="9">
        <v>0</v>
      </c>
      <c r="AB28" s="12">
        <v>0</v>
      </c>
      <c r="AD28" s="9">
        <v>0</v>
      </c>
      <c r="AE28" s="12">
        <v>0</v>
      </c>
      <c r="AG28" s="9">
        <v>0</v>
      </c>
      <c r="AH28" s="12">
        <v>0</v>
      </c>
    </row>
    <row r="29" spans="1:34" ht="12.75">
      <c r="A29" s="288" t="s">
        <v>21</v>
      </c>
      <c r="B29" s="123" t="s">
        <v>20</v>
      </c>
      <c r="C29" s="4">
        <v>0</v>
      </c>
      <c r="D29" s="6">
        <v>0</v>
      </c>
      <c r="F29" s="4">
        <v>0</v>
      </c>
      <c r="G29" s="6">
        <v>0</v>
      </c>
      <c r="I29" s="4">
        <v>0</v>
      </c>
      <c r="J29" s="6">
        <v>0</v>
      </c>
      <c r="L29" s="4">
        <v>0</v>
      </c>
      <c r="M29" s="6">
        <v>0</v>
      </c>
      <c r="O29" s="4">
        <v>0</v>
      </c>
      <c r="P29" s="6">
        <v>0</v>
      </c>
      <c r="R29" s="4">
        <v>0</v>
      </c>
      <c r="S29" s="6">
        <v>0</v>
      </c>
      <c r="U29" s="4">
        <v>0</v>
      </c>
      <c r="V29" s="6">
        <v>0</v>
      </c>
      <c r="X29" s="4">
        <v>0</v>
      </c>
      <c r="Y29" s="6">
        <v>0</v>
      </c>
      <c r="AA29" s="4">
        <v>0</v>
      </c>
      <c r="AB29" s="6">
        <v>0</v>
      </c>
      <c r="AD29" s="4">
        <v>0</v>
      </c>
      <c r="AE29" s="6">
        <v>0</v>
      </c>
      <c r="AG29" s="4">
        <v>0</v>
      </c>
      <c r="AH29" s="6">
        <v>0</v>
      </c>
    </row>
    <row r="30" spans="1:34" ht="21">
      <c r="A30" s="289"/>
      <c r="B30" s="123" t="s">
        <v>22</v>
      </c>
      <c r="C30" s="4">
        <v>0</v>
      </c>
      <c r="D30" s="6">
        <v>0</v>
      </c>
      <c r="F30" s="4">
        <v>0</v>
      </c>
      <c r="G30" s="6">
        <v>0</v>
      </c>
      <c r="I30" s="4">
        <v>0</v>
      </c>
      <c r="J30" s="6">
        <v>0</v>
      </c>
      <c r="L30" s="4">
        <v>0</v>
      </c>
      <c r="M30" s="6">
        <v>0</v>
      </c>
      <c r="O30" s="4">
        <v>0</v>
      </c>
      <c r="P30" s="6">
        <v>0</v>
      </c>
      <c r="R30" s="4">
        <v>0</v>
      </c>
      <c r="S30" s="6">
        <v>0</v>
      </c>
      <c r="U30" s="4">
        <v>0</v>
      </c>
      <c r="V30" s="6">
        <v>0</v>
      </c>
      <c r="X30" s="4">
        <v>0</v>
      </c>
      <c r="Y30" s="6">
        <v>0</v>
      </c>
      <c r="AA30" s="4">
        <v>0</v>
      </c>
      <c r="AB30" s="6">
        <v>0</v>
      </c>
      <c r="AD30" s="4">
        <v>0</v>
      </c>
      <c r="AE30" s="6">
        <v>0</v>
      </c>
      <c r="AG30" s="4">
        <v>0</v>
      </c>
      <c r="AH30" s="6">
        <v>0</v>
      </c>
    </row>
    <row r="31" spans="1:34" ht="12.75">
      <c r="A31" s="290"/>
      <c r="B31" s="83" t="s">
        <v>23</v>
      </c>
      <c r="C31" s="15">
        <f>C30+C29</f>
        <v>0</v>
      </c>
      <c r="D31" s="15">
        <f>D30+D29</f>
        <v>0</v>
      </c>
      <c r="F31" s="15">
        <f>F30+F29</f>
        <v>0</v>
      </c>
      <c r="G31" s="15">
        <f>G30+G29</f>
        <v>0</v>
      </c>
      <c r="I31" s="15">
        <f>I30+I29</f>
        <v>0</v>
      </c>
      <c r="J31" s="15">
        <f>J30+J29</f>
        <v>0</v>
      </c>
      <c r="L31" s="15">
        <f>L30+L29</f>
        <v>0</v>
      </c>
      <c r="M31" s="15">
        <f>M30+M29</f>
        <v>0</v>
      </c>
      <c r="O31" s="15">
        <f>O30+O29</f>
        <v>0</v>
      </c>
      <c r="P31" s="15">
        <f>P30+P29</f>
        <v>0</v>
      </c>
      <c r="R31" s="15">
        <f>R30+R29</f>
        <v>0</v>
      </c>
      <c r="S31" s="15">
        <f>S30+S29</f>
        <v>0</v>
      </c>
      <c r="U31" s="15">
        <f>U30+U29</f>
        <v>0</v>
      </c>
      <c r="V31" s="15">
        <f>V30+V29</f>
        <v>0</v>
      </c>
      <c r="X31" s="15">
        <f>X30+X29</f>
        <v>0</v>
      </c>
      <c r="Y31" s="15">
        <f>Y30+Y29</f>
        <v>0</v>
      </c>
      <c r="AA31" s="15">
        <f>AA30+AA29</f>
        <v>0</v>
      </c>
      <c r="AB31" s="15">
        <f>AB30+AB29</f>
        <v>0</v>
      </c>
      <c r="AD31" s="15">
        <f>AD30+AD29</f>
        <v>0</v>
      </c>
      <c r="AE31" s="15">
        <f>AE30+AE29</f>
        <v>0</v>
      </c>
      <c r="AG31" s="15">
        <f>AG30+AG29</f>
        <v>0</v>
      </c>
      <c r="AH31" s="15">
        <f>AH30+AH29</f>
        <v>0</v>
      </c>
    </row>
    <row r="32" spans="1:34" ht="20.25" customHeight="1">
      <c r="A32" s="127" t="s">
        <v>34</v>
      </c>
      <c r="B32" s="83" t="s">
        <v>20</v>
      </c>
      <c r="C32" s="2">
        <v>0</v>
      </c>
      <c r="D32" s="3">
        <v>0</v>
      </c>
      <c r="F32" s="2">
        <v>0</v>
      </c>
      <c r="G32" s="3">
        <v>0</v>
      </c>
      <c r="I32" s="2">
        <v>0</v>
      </c>
      <c r="J32" s="3">
        <v>0</v>
      </c>
      <c r="L32" s="2">
        <v>0</v>
      </c>
      <c r="M32" s="3">
        <v>0</v>
      </c>
      <c r="O32" s="2">
        <v>0</v>
      </c>
      <c r="P32" s="3">
        <v>0</v>
      </c>
      <c r="R32" s="2">
        <v>0</v>
      </c>
      <c r="S32" s="3">
        <v>0</v>
      </c>
      <c r="U32" s="2">
        <v>0</v>
      </c>
      <c r="V32" s="3">
        <v>0</v>
      </c>
      <c r="X32" s="2">
        <v>0</v>
      </c>
      <c r="Y32" s="3">
        <v>0</v>
      </c>
      <c r="AA32" s="2">
        <v>0</v>
      </c>
      <c r="AB32" s="3">
        <v>0</v>
      </c>
      <c r="AD32" s="2">
        <v>0</v>
      </c>
      <c r="AE32" s="3">
        <v>0</v>
      </c>
      <c r="AG32" s="2">
        <v>0</v>
      </c>
      <c r="AH32" s="3">
        <v>0</v>
      </c>
    </row>
    <row r="33" spans="1:34" ht="31.5" customHeight="1">
      <c r="A33" s="127" t="s">
        <v>35</v>
      </c>
      <c r="B33" s="83" t="s">
        <v>20</v>
      </c>
      <c r="C33" s="2">
        <v>0</v>
      </c>
      <c r="D33" s="7">
        <v>0</v>
      </c>
      <c r="F33" s="2">
        <v>0</v>
      </c>
      <c r="G33" s="7">
        <v>0</v>
      </c>
      <c r="I33" s="2">
        <v>0</v>
      </c>
      <c r="J33" s="7">
        <v>0</v>
      </c>
      <c r="L33" s="2">
        <v>0</v>
      </c>
      <c r="M33" s="7">
        <v>0</v>
      </c>
      <c r="O33" s="2">
        <v>0</v>
      </c>
      <c r="P33" s="7">
        <v>0</v>
      </c>
      <c r="R33" s="2">
        <v>0</v>
      </c>
      <c r="S33" s="7">
        <v>0</v>
      </c>
      <c r="U33" s="2">
        <v>0</v>
      </c>
      <c r="V33" s="7">
        <v>0</v>
      </c>
      <c r="X33" s="2">
        <v>0</v>
      </c>
      <c r="Y33" s="7">
        <v>0</v>
      </c>
      <c r="AA33" s="2">
        <v>0</v>
      </c>
      <c r="AB33" s="7">
        <v>0</v>
      </c>
      <c r="AD33" s="2">
        <v>0</v>
      </c>
      <c r="AE33" s="7">
        <v>0</v>
      </c>
      <c r="AG33" s="2">
        <v>0</v>
      </c>
      <c r="AH33" s="7">
        <v>0</v>
      </c>
    </row>
    <row r="34" spans="1:34" ht="12.75">
      <c r="A34" s="277" t="s">
        <v>36</v>
      </c>
      <c r="B34" s="123" t="s">
        <v>20</v>
      </c>
      <c r="C34" s="16">
        <f>C33+C32+C29+C28</f>
        <v>0</v>
      </c>
      <c r="D34" s="16">
        <f>D33+D32+D29+D28</f>
        <v>0</v>
      </c>
      <c r="F34" s="16">
        <f>F33+F32+F29+F28</f>
        <v>0</v>
      </c>
      <c r="G34" s="16">
        <f>G33+G32+G29+G28</f>
        <v>0</v>
      </c>
      <c r="I34" s="16">
        <f>I33+I32+I29+I28</f>
        <v>0</v>
      </c>
      <c r="J34" s="16">
        <f>J33+J32+J29+J28</f>
        <v>0</v>
      </c>
      <c r="L34" s="16">
        <f>L33+L32+L29+L28</f>
        <v>0</v>
      </c>
      <c r="M34" s="16">
        <f>M33+M32+M29+M28</f>
        <v>0</v>
      </c>
      <c r="O34" s="16">
        <f>O33+O32+O29+O28</f>
        <v>0</v>
      </c>
      <c r="P34" s="16">
        <f>P33+P32+P29+P28</f>
        <v>0</v>
      </c>
      <c r="R34" s="16">
        <f>R33+R32+R29+R28</f>
        <v>0</v>
      </c>
      <c r="S34" s="16">
        <f>S33+S32+S29+S28</f>
        <v>0</v>
      </c>
      <c r="U34" s="16">
        <f>U33+U32+U29+U28</f>
        <v>0</v>
      </c>
      <c r="V34" s="16">
        <f>V33+V32+V29+V28</f>
        <v>0</v>
      </c>
      <c r="X34" s="16">
        <f>X33+X32+X29+X28</f>
        <v>0</v>
      </c>
      <c r="Y34" s="16">
        <f>Y33+Y32+Y29+Y28</f>
        <v>0</v>
      </c>
      <c r="AA34" s="16">
        <f>AA33+AA32+AA29+AA28</f>
        <v>0</v>
      </c>
      <c r="AB34" s="16">
        <f>AB33+AB32+AB29+AB28</f>
        <v>0</v>
      </c>
      <c r="AD34" s="16">
        <f>AD33+AD32+AD29+AD28</f>
        <v>0</v>
      </c>
      <c r="AE34" s="16">
        <f>AE33+AE32+AE29+AE28</f>
        <v>0</v>
      </c>
      <c r="AG34" s="16">
        <f>AG33+AG32+AG29+AG28</f>
        <v>0</v>
      </c>
      <c r="AH34" s="16">
        <f>AH33+AH32+AH29+AH28</f>
        <v>0</v>
      </c>
    </row>
    <row r="35" spans="1:34" ht="21">
      <c r="A35" s="278"/>
      <c r="B35" s="123" t="s">
        <v>22</v>
      </c>
      <c r="C35" s="16">
        <f>C30</f>
        <v>0</v>
      </c>
      <c r="D35" s="16">
        <f>D30</f>
        <v>0</v>
      </c>
      <c r="F35" s="16">
        <f>F30</f>
        <v>0</v>
      </c>
      <c r="G35" s="16">
        <f>G30</f>
        <v>0</v>
      </c>
      <c r="I35" s="16">
        <f>I30</f>
        <v>0</v>
      </c>
      <c r="J35" s="16">
        <f>J30</f>
        <v>0</v>
      </c>
      <c r="L35" s="16">
        <f>L30</f>
        <v>0</v>
      </c>
      <c r="M35" s="16">
        <f>M30</f>
        <v>0</v>
      </c>
      <c r="O35" s="16">
        <f>O30</f>
        <v>0</v>
      </c>
      <c r="P35" s="16">
        <f>P30</f>
        <v>0</v>
      </c>
      <c r="R35" s="16">
        <f>R30</f>
        <v>0</v>
      </c>
      <c r="S35" s="16">
        <f>S30</f>
        <v>0</v>
      </c>
      <c r="U35" s="16">
        <f>U30</f>
        <v>0</v>
      </c>
      <c r="V35" s="16">
        <f>V30</f>
        <v>0</v>
      </c>
      <c r="X35" s="16">
        <f>X30</f>
        <v>0</v>
      </c>
      <c r="Y35" s="16">
        <f>Y30</f>
        <v>0</v>
      </c>
      <c r="AA35" s="16">
        <f>AA30</f>
        <v>0</v>
      </c>
      <c r="AB35" s="16">
        <f>AB30</f>
        <v>0</v>
      </c>
      <c r="AD35" s="16">
        <f>AD30</f>
        <v>0</v>
      </c>
      <c r="AE35" s="16">
        <f>AE30</f>
        <v>0</v>
      </c>
      <c r="AG35" s="16">
        <f>AG30</f>
        <v>0</v>
      </c>
      <c r="AH35" s="16">
        <f>AH30</f>
        <v>0</v>
      </c>
    </row>
    <row r="36" spans="1:34" ht="12.75">
      <c r="A36" s="279"/>
      <c r="B36" s="83" t="s">
        <v>23</v>
      </c>
      <c r="C36" s="15">
        <f>C34+C35</f>
        <v>0</v>
      </c>
      <c r="D36" s="15">
        <f>D34+D35</f>
        <v>0</v>
      </c>
      <c r="F36" s="15">
        <f>F34+F35</f>
        <v>0</v>
      </c>
      <c r="G36" s="15">
        <f>G34+G35</f>
        <v>0</v>
      </c>
      <c r="I36" s="15">
        <f>I34+I35</f>
        <v>0</v>
      </c>
      <c r="J36" s="15">
        <f>J34+J35</f>
        <v>0</v>
      </c>
      <c r="L36" s="15">
        <f>L34+L35</f>
        <v>0</v>
      </c>
      <c r="M36" s="15">
        <f>M34+M35</f>
        <v>0</v>
      </c>
      <c r="O36" s="15">
        <f>O34+O35</f>
        <v>0</v>
      </c>
      <c r="P36" s="15">
        <f>P34+P35</f>
        <v>0</v>
      </c>
      <c r="R36" s="15">
        <f>R34+R35</f>
        <v>0</v>
      </c>
      <c r="S36" s="15">
        <f>S34+S35</f>
        <v>0</v>
      </c>
      <c r="U36" s="15">
        <f>U34+U35</f>
        <v>0</v>
      </c>
      <c r="V36" s="15">
        <f>V34+V35</f>
        <v>0</v>
      </c>
      <c r="X36" s="15">
        <f>X34+X35</f>
        <v>0</v>
      </c>
      <c r="Y36" s="15">
        <f>Y34+Y35</f>
        <v>0</v>
      </c>
      <c r="AA36" s="15">
        <f>AA34+AA35</f>
        <v>0</v>
      </c>
      <c r="AB36" s="15">
        <f>AB34+AB35</f>
        <v>0</v>
      </c>
      <c r="AD36" s="15">
        <f>AD34+AD35</f>
        <v>0</v>
      </c>
      <c r="AE36" s="15">
        <f>AE34+AE35</f>
        <v>0</v>
      </c>
      <c r="AG36" s="15">
        <f>AG34+AG35</f>
        <v>0</v>
      </c>
      <c r="AH36" s="15">
        <f>AH34+AH35</f>
        <v>0</v>
      </c>
    </row>
    <row r="37" spans="1:34" ht="12.75">
      <c r="A37" s="128"/>
      <c r="B37" s="136"/>
      <c r="C37" s="11"/>
      <c r="D37" s="11"/>
      <c r="F37" s="11"/>
      <c r="G37" s="11"/>
      <c r="I37" s="11"/>
      <c r="J37" s="11"/>
      <c r="L37" s="11"/>
      <c r="M37" s="11"/>
      <c r="O37" s="11"/>
      <c r="P37" s="11"/>
      <c r="R37" s="11"/>
      <c r="S37" s="11"/>
      <c r="U37" s="11"/>
      <c r="V37" s="11"/>
      <c r="X37" s="11"/>
      <c r="Y37" s="11"/>
      <c r="AA37" s="11"/>
      <c r="AB37" s="11"/>
      <c r="AD37" s="11"/>
      <c r="AE37" s="11"/>
      <c r="AG37" s="11"/>
      <c r="AH37" s="11"/>
    </row>
    <row r="38" spans="1:34" ht="12.75">
      <c r="A38" s="280" t="s">
        <v>295</v>
      </c>
      <c r="B38" s="281"/>
      <c r="C38" s="274"/>
      <c r="D38" s="274"/>
      <c r="F38" s="274"/>
      <c r="G38" s="274"/>
      <c r="I38" s="274"/>
      <c r="J38" s="274"/>
      <c r="L38" s="274"/>
      <c r="M38" s="274"/>
      <c r="O38" s="274"/>
      <c r="P38" s="274"/>
      <c r="R38" s="274"/>
      <c r="S38" s="274"/>
      <c r="U38" s="274"/>
      <c r="V38" s="274"/>
      <c r="X38" s="274"/>
      <c r="Y38" s="274"/>
      <c r="AA38" s="274"/>
      <c r="AB38" s="274"/>
      <c r="AD38" s="274"/>
      <c r="AE38" s="274"/>
      <c r="AG38" s="274"/>
      <c r="AH38" s="274"/>
    </row>
    <row r="39" spans="1:34" ht="38.25" customHeight="1">
      <c r="A39" s="130" t="s">
        <v>38</v>
      </c>
      <c r="B39" s="135" t="s">
        <v>20</v>
      </c>
      <c r="C39" s="9">
        <v>0</v>
      </c>
      <c r="D39" s="12">
        <v>0</v>
      </c>
      <c r="F39" s="9">
        <v>0</v>
      </c>
      <c r="G39" s="12">
        <v>0</v>
      </c>
      <c r="I39" s="9">
        <v>0</v>
      </c>
      <c r="J39" s="12">
        <v>0</v>
      </c>
      <c r="L39" s="9">
        <v>0</v>
      </c>
      <c r="M39" s="12">
        <v>0</v>
      </c>
      <c r="O39" s="9">
        <v>0</v>
      </c>
      <c r="P39" s="12">
        <v>0</v>
      </c>
      <c r="R39" s="9">
        <v>0</v>
      </c>
      <c r="S39" s="12">
        <v>0</v>
      </c>
      <c r="U39" s="9">
        <v>0</v>
      </c>
      <c r="V39" s="12">
        <v>0</v>
      </c>
      <c r="X39" s="9">
        <v>0</v>
      </c>
      <c r="Y39" s="12">
        <v>0</v>
      </c>
      <c r="AA39" s="9">
        <v>0</v>
      </c>
      <c r="AB39" s="12">
        <v>0</v>
      </c>
      <c r="AD39" s="9">
        <v>0</v>
      </c>
      <c r="AE39" s="12">
        <v>0</v>
      </c>
      <c r="AG39" s="9">
        <v>0</v>
      </c>
      <c r="AH39" s="12">
        <v>0</v>
      </c>
    </row>
    <row r="40" spans="1:34" ht="19.5" customHeight="1">
      <c r="A40" s="126" t="s">
        <v>39</v>
      </c>
      <c r="B40" s="83" t="s">
        <v>20</v>
      </c>
      <c r="C40" s="15">
        <f>C39</f>
        <v>0</v>
      </c>
      <c r="D40" s="15">
        <f>D39</f>
        <v>0</v>
      </c>
      <c r="F40" s="15">
        <f>F39</f>
        <v>0</v>
      </c>
      <c r="G40" s="15">
        <f>G39</f>
        <v>0</v>
      </c>
      <c r="I40" s="15">
        <f>I39</f>
        <v>0</v>
      </c>
      <c r="J40" s="15">
        <f>J39</f>
        <v>0</v>
      </c>
      <c r="L40" s="15">
        <f>L39</f>
        <v>0</v>
      </c>
      <c r="M40" s="15">
        <f>M39</f>
        <v>0</v>
      </c>
      <c r="O40" s="15">
        <f>O39</f>
        <v>0</v>
      </c>
      <c r="P40" s="15">
        <f>P39</f>
        <v>0</v>
      </c>
      <c r="R40" s="15">
        <f>R39</f>
        <v>0</v>
      </c>
      <c r="S40" s="15">
        <f>S39</f>
        <v>0</v>
      </c>
      <c r="U40" s="15">
        <f>U39</f>
        <v>0</v>
      </c>
      <c r="V40" s="15">
        <f>V39</f>
        <v>0</v>
      </c>
      <c r="X40" s="15">
        <f>X39</f>
        <v>0</v>
      </c>
      <c r="Y40" s="15">
        <f>Y39</f>
        <v>0</v>
      </c>
      <c r="AA40" s="15">
        <f>AA39</f>
        <v>0</v>
      </c>
      <c r="AB40" s="15">
        <f>AB39</f>
        <v>0</v>
      </c>
      <c r="AD40" s="15">
        <f>AD39</f>
        <v>0</v>
      </c>
      <c r="AE40" s="15">
        <f>AE39</f>
        <v>0</v>
      </c>
      <c r="AG40" s="15">
        <f>AG39</f>
        <v>0</v>
      </c>
      <c r="AH40" s="15">
        <f>AH39</f>
        <v>0</v>
      </c>
    </row>
    <row r="41" spans="1:34" ht="12.75">
      <c r="A41" s="128"/>
      <c r="B41" s="136"/>
      <c r="C41" s="11"/>
      <c r="D41" s="11"/>
      <c r="F41" s="11"/>
      <c r="G41" s="11"/>
      <c r="I41" s="11"/>
      <c r="J41" s="11"/>
      <c r="L41" s="11"/>
      <c r="M41" s="11"/>
      <c r="O41" s="11"/>
      <c r="P41" s="11"/>
      <c r="R41" s="11"/>
      <c r="S41" s="11"/>
      <c r="U41" s="11"/>
      <c r="V41" s="11"/>
      <c r="X41" s="11"/>
      <c r="Y41" s="11"/>
      <c r="AA41" s="11"/>
      <c r="AB41" s="11"/>
      <c r="AD41" s="11"/>
      <c r="AE41" s="11"/>
      <c r="AG41" s="11"/>
      <c r="AH41" s="11"/>
    </row>
    <row r="42" spans="1:34" ht="12.75">
      <c r="A42" s="284" t="s">
        <v>42</v>
      </c>
      <c r="B42" s="123" t="s">
        <v>20</v>
      </c>
      <c r="C42" s="16">
        <f>C40+C34+C25+C18</f>
        <v>0</v>
      </c>
      <c r="D42" s="16">
        <f>D40+D34+D25+D18</f>
        <v>0</v>
      </c>
      <c r="F42" s="16">
        <f>F40+F34+F25+F18</f>
        <v>0</v>
      </c>
      <c r="G42" s="16">
        <f>G40+G34+G25+G18</f>
        <v>0</v>
      </c>
      <c r="I42" s="16">
        <f>I40+I34+I25+I18</f>
        <v>0</v>
      </c>
      <c r="J42" s="16">
        <f>J40+J34+J25+J18</f>
        <v>0</v>
      </c>
      <c r="L42" s="16">
        <f>L40+L34+L25+L18</f>
        <v>0</v>
      </c>
      <c r="M42" s="16">
        <f>M40+M34+M25+M18</f>
        <v>0</v>
      </c>
      <c r="O42" s="16">
        <f>O40+O34+O25+O18</f>
        <v>0</v>
      </c>
      <c r="P42" s="16">
        <f>P40+P34+P25+P18</f>
        <v>0</v>
      </c>
      <c r="R42" s="16">
        <f>R40+R34+R25+R18</f>
        <v>0</v>
      </c>
      <c r="S42" s="16">
        <f>S40+S34+S25+S18</f>
        <v>0</v>
      </c>
      <c r="U42" s="16">
        <f>U40+U34+U25+U18</f>
        <v>0</v>
      </c>
      <c r="V42" s="16">
        <f>V40+V34+V25+V18</f>
        <v>0</v>
      </c>
      <c r="X42" s="16">
        <f>X40+X34+X25+X18</f>
        <v>0</v>
      </c>
      <c r="Y42" s="16">
        <f>Y40+Y34+Y25+Y18</f>
        <v>0</v>
      </c>
      <c r="AA42" s="16">
        <f>AA40+AA34+AA25+AA18</f>
        <v>0</v>
      </c>
      <c r="AB42" s="16">
        <f>AB40+AB34+AB25+AB18</f>
        <v>0</v>
      </c>
      <c r="AD42" s="16">
        <f>AD40+AD34+AD25+AD18</f>
        <v>0</v>
      </c>
      <c r="AE42" s="16">
        <f>AE40+AE34+AE25+AE18</f>
        <v>0</v>
      </c>
      <c r="AG42" s="16">
        <f>AG40+AG34+AG25+AG18</f>
        <v>0</v>
      </c>
      <c r="AH42" s="16">
        <f>AH40+AH34+AH25+AH18</f>
        <v>0</v>
      </c>
    </row>
    <row r="43" spans="1:34" ht="21">
      <c r="A43" s="284"/>
      <c r="B43" s="123" t="s">
        <v>22</v>
      </c>
      <c r="C43" s="16">
        <f>C35+C19</f>
        <v>0</v>
      </c>
      <c r="D43" s="16">
        <f>D35+D19</f>
        <v>0</v>
      </c>
      <c r="F43" s="16">
        <f>F35+F19</f>
        <v>0</v>
      </c>
      <c r="G43" s="16">
        <f>G35+G19</f>
        <v>0</v>
      </c>
      <c r="I43" s="16">
        <f>I35+I19</f>
        <v>0</v>
      </c>
      <c r="J43" s="16">
        <f>J35+J19</f>
        <v>0</v>
      </c>
      <c r="L43" s="16">
        <f>L35+L19</f>
        <v>0</v>
      </c>
      <c r="M43" s="16">
        <f>M35+M19</f>
        <v>0</v>
      </c>
      <c r="O43" s="16">
        <f>O35+O19</f>
        <v>0</v>
      </c>
      <c r="P43" s="16">
        <f>P35+P19</f>
        <v>0</v>
      </c>
      <c r="R43" s="16">
        <f>R35+R19</f>
        <v>0</v>
      </c>
      <c r="S43" s="16">
        <f>S35+S19</f>
        <v>0</v>
      </c>
      <c r="U43" s="16">
        <f>U35+U19</f>
        <v>0</v>
      </c>
      <c r="V43" s="16">
        <f>V35+V19</f>
        <v>0</v>
      </c>
      <c r="X43" s="16">
        <f>X35+X19</f>
        <v>0</v>
      </c>
      <c r="Y43" s="16">
        <f>Y35+Y19</f>
        <v>0</v>
      </c>
      <c r="AA43" s="16">
        <f>AA35+AA19</f>
        <v>0</v>
      </c>
      <c r="AB43" s="16">
        <f>AB35+AB19</f>
        <v>0</v>
      </c>
      <c r="AD43" s="16">
        <f>AD35+AD19</f>
        <v>0</v>
      </c>
      <c r="AE43" s="16">
        <f>AE35+AE19</f>
        <v>0</v>
      </c>
      <c r="AG43" s="16">
        <f>AG35+AG19</f>
        <v>0</v>
      </c>
      <c r="AH43" s="16">
        <f>AH35+AH19</f>
        <v>0</v>
      </c>
    </row>
    <row r="44" spans="1:34" ht="12.75">
      <c r="A44" s="284"/>
      <c r="B44" s="83" t="s">
        <v>23</v>
      </c>
      <c r="C44" s="15">
        <f>C42+C43</f>
        <v>0</v>
      </c>
      <c r="D44" s="15">
        <f>D42+D43</f>
        <v>0</v>
      </c>
      <c r="F44" s="15">
        <f>F42+F43</f>
        <v>0</v>
      </c>
      <c r="G44" s="15">
        <f>G42+G43</f>
        <v>0</v>
      </c>
      <c r="I44" s="15">
        <f>I42+I43</f>
        <v>0</v>
      </c>
      <c r="J44" s="15">
        <f>J42+J43</f>
        <v>0</v>
      </c>
      <c r="L44" s="15">
        <f>L42+L43</f>
        <v>0</v>
      </c>
      <c r="M44" s="15">
        <f>M42+M43</f>
        <v>0</v>
      </c>
      <c r="O44" s="15">
        <f>O42+O43</f>
        <v>0</v>
      </c>
      <c r="P44" s="15">
        <f>P42+P43</f>
        <v>0</v>
      </c>
      <c r="R44" s="15">
        <f>R42+R43</f>
        <v>0</v>
      </c>
      <c r="S44" s="15">
        <f>S42+S43</f>
        <v>0</v>
      </c>
      <c r="U44" s="15">
        <f>U42+U43</f>
        <v>0</v>
      </c>
      <c r="V44" s="15">
        <f>V42+V43</f>
        <v>0</v>
      </c>
      <c r="X44" s="15">
        <f>X42+X43</f>
        <v>0</v>
      </c>
      <c r="Y44" s="15">
        <f>Y42+Y43</f>
        <v>0</v>
      </c>
      <c r="AA44" s="15">
        <f>AA42+AA43</f>
        <v>0</v>
      </c>
      <c r="AB44" s="15">
        <f>AB42+AB43</f>
        <v>0</v>
      </c>
      <c r="AD44" s="15">
        <f>AD42+AD43</f>
        <v>0</v>
      </c>
      <c r="AE44" s="15">
        <f>AE42+AE43</f>
        <v>0</v>
      </c>
      <c r="AG44" s="15">
        <f>AG42+AG43</f>
        <v>0</v>
      </c>
      <c r="AH44" s="15">
        <f>AH42+AH43</f>
        <v>0</v>
      </c>
    </row>
    <row r="45" spans="3:34" ht="12.75">
      <c r="C45" s="14"/>
      <c r="D45" s="14"/>
      <c r="F45" s="14"/>
      <c r="G45" s="14"/>
      <c r="I45" s="14"/>
      <c r="J45" s="14"/>
      <c r="L45" s="14"/>
      <c r="M45" s="14"/>
      <c r="O45" s="14"/>
      <c r="P45" s="14"/>
      <c r="R45" s="14"/>
      <c r="S45" s="14"/>
      <c r="U45" s="14"/>
      <c r="V45" s="14"/>
      <c r="X45" s="14"/>
      <c r="Y45" s="14"/>
      <c r="AA45" s="14"/>
      <c r="AB45" s="14"/>
      <c r="AD45" s="14"/>
      <c r="AE45" s="14"/>
      <c r="AG45" s="14"/>
      <c r="AH45" s="14"/>
    </row>
    <row r="46" spans="3:34" ht="12.75">
      <c r="C46" s="14"/>
      <c r="D46" s="14"/>
      <c r="F46" s="14"/>
      <c r="G46" s="14"/>
      <c r="I46" s="14"/>
      <c r="J46" s="14"/>
      <c r="L46" s="14"/>
      <c r="M46" s="14"/>
      <c r="O46" s="14"/>
      <c r="P46" s="14"/>
      <c r="R46" s="14"/>
      <c r="S46" s="14"/>
      <c r="U46" s="14"/>
      <c r="V46" s="14"/>
      <c r="X46" s="14"/>
      <c r="Y46" s="14"/>
      <c r="AA46" s="14"/>
      <c r="AB46" s="14"/>
      <c r="AD46" s="14"/>
      <c r="AE46" s="14"/>
      <c r="AG46" s="14"/>
      <c r="AH46" s="14"/>
    </row>
    <row r="47" spans="3:34" ht="12.75">
      <c r="C47" s="14"/>
      <c r="D47" s="14"/>
      <c r="F47" s="14"/>
      <c r="G47" s="14"/>
      <c r="I47" s="14"/>
      <c r="J47" s="14"/>
      <c r="L47" s="14"/>
      <c r="M47" s="14"/>
      <c r="O47" s="14"/>
      <c r="P47" s="14"/>
      <c r="R47" s="14"/>
      <c r="S47" s="14"/>
      <c r="U47" s="14"/>
      <c r="V47" s="14"/>
      <c r="X47" s="14"/>
      <c r="Y47" s="14"/>
      <c r="AA47" s="14"/>
      <c r="AB47" s="14"/>
      <c r="AD47" s="14"/>
      <c r="AE47" s="14"/>
      <c r="AG47" s="14"/>
      <c r="AH47" s="14"/>
    </row>
    <row r="48" spans="3:34" ht="12.75">
      <c r="C48" s="14"/>
      <c r="D48" s="14"/>
      <c r="F48" s="14"/>
      <c r="G48" s="14"/>
      <c r="I48" s="14"/>
      <c r="J48" s="14"/>
      <c r="L48" s="14"/>
      <c r="M48" s="14"/>
      <c r="O48" s="14"/>
      <c r="P48" s="14"/>
      <c r="R48" s="14"/>
      <c r="S48" s="14"/>
      <c r="U48" s="14"/>
      <c r="V48" s="14"/>
      <c r="X48" s="14"/>
      <c r="Y48" s="14"/>
      <c r="AA48" s="14"/>
      <c r="AB48" s="14"/>
      <c r="AD48" s="14"/>
      <c r="AE48" s="14"/>
      <c r="AG48" s="14"/>
      <c r="AH48" s="14"/>
    </row>
    <row r="49" spans="3:34" ht="12.75">
      <c r="C49" s="14"/>
      <c r="D49" s="14"/>
      <c r="F49" s="14"/>
      <c r="G49" s="14"/>
      <c r="I49" s="14"/>
      <c r="J49" s="14"/>
      <c r="L49" s="14"/>
      <c r="M49" s="14"/>
      <c r="O49" s="14"/>
      <c r="P49" s="14"/>
      <c r="R49" s="14"/>
      <c r="S49" s="14"/>
      <c r="U49" s="14"/>
      <c r="V49" s="14"/>
      <c r="X49" s="14"/>
      <c r="Y49" s="14"/>
      <c r="AA49" s="14"/>
      <c r="AB49" s="14"/>
      <c r="AD49" s="14"/>
      <c r="AE49" s="14"/>
      <c r="AG49" s="14"/>
      <c r="AH49" s="14"/>
    </row>
    <row r="50" spans="3:34" ht="12.75">
      <c r="C50" s="14"/>
      <c r="D50" s="14"/>
      <c r="F50" s="14"/>
      <c r="G50" s="14"/>
      <c r="I50" s="14"/>
      <c r="J50" s="14"/>
      <c r="L50" s="14"/>
      <c r="M50" s="14"/>
      <c r="O50" s="14"/>
      <c r="P50" s="14"/>
      <c r="R50" s="14"/>
      <c r="S50" s="14"/>
      <c r="U50" s="14"/>
      <c r="V50" s="14"/>
      <c r="X50" s="14"/>
      <c r="Y50" s="14"/>
      <c r="AA50" s="14"/>
      <c r="AB50" s="14"/>
      <c r="AD50" s="14"/>
      <c r="AE50" s="14"/>
      <c r="AG50" s="14"/>
      <c r="AH50" s="14"/>
    </row>
    <row r="51" spans="3:34" ht="12.75">
      <c r="C51" s="14"/>
      <c r="D51" s="14"/>
      <c r="F51" s="14"/>
      <c r="G51" s="14"/>
      <c r="I51" s="14"/>
      <c r="J51" s="14"/>
      <c r="L51" s="14"/>
      <c r="M51" s="14"/>
      <c r="O51" s="14"/>
      <c r="P51" s="14"/>
      <c r="R51" s="14"/>
      <c r="S51" s="14"/>
      <c r="U51" s="14"/>
      <c r="V51" s="14"/>
      <c r="X51" s="14"/>
      <c r="Y51" s="14"/>
      <c r="AA51" s="14"/>
      <c r="AB51" s="14"/>
      <c r="AD51" s="14"/>
      <c r="AE51" s="14"/>
      <c r="AG51" s="14"/>
      <c r="AH51" s="14"/>
    </row>
    <row r="52" spans="3:34" ht="12.75">
      <c r="C52" s="14"/>
      <c r="D52" s="14"/>
      <c r="F52" s="14"/>
      <c r="G52" s="14"/>
      <c r="I52" s="14"/>
      <c r="J52" s="14"/>
      <c r="L52" s="14"/>
      <c r="M52" s="14"/>
      <c r="O52" s="14"/>
      <c r="P52" s="14"/>
      <c r="R52" s="14"/>
      <c r="S52" s="14"/>
      <c r="U52" s="14"/>
      <c r="V52" s="14"/>
      <c r="X52" s="14"/>
      <c r="Y52" s="14"/>
      <c r="AA52" s="14"/>
      <c r="AB52" s="14"/>
      <c r="AD52" s="14"/>
      <c r="AE52" s="14"/>
      <c r="AG52" s="14"/>
      <c r="AH52" s="14"/>
    </row>
    <row r="53" spans="3:34" ht="12.75">
      <c r="C53" s="14"/>
      <c r="D53" s="14"/>
      <c r="F53" s="14"/>
      <c r="G53" s="14"/>
      <c r="I53" s="14"/>
      <c r="J53" s="14"/>
      <c r="L53" s="14"/>
      <c r="M53" s="14"/>
      <c r="O53" s="14"/>
      <c r="P53" s="14"/>
      <c r="R53" s="14"/>
      <c r="S53" s="14"/>
      <c r="U53" s="14"/>
      <c r="V53" s="14"/>
      <c r="X53" s="14"/>
      <c r="Y53" s="14"/>
      <c r="AA53" s="14"/>
      <c r="AB53" s="14"/>
      <c r="AD53" s="14"/>
      <c r="AE53" s="14"/>
      <c r="AG53" s="14"/>
      <c r="AH53" s="14"/>
    </row>
    <row r="54" spans="3:34" ht="12.75">
      <c r="C54" s="14"/>
      <c r="D54" s="14"/>
      <c r="F54" s="14"/>
      <c r="G54" s="14"/>
      <c r="I54" s="14"/>
      <c r="J54" s="14"/>
      <c r="L54" s="14"/>
      <c r="M54" s="14"/>
      <c r="O54" s="14"/>
      <c r="P54" s="14"/>
      <c r="R54" s="14"/>
      <c r="S54" s="14"/>
      <c r="U54" s="14"/>
      <c r="V54" s="14"/>
      <c r="X54" s="14"/>
      <c r="Y54" s="14"/>
      <c r="AA54" s="14"/>
      <c r="AB54" s="14"/>
      <c r="AD54" s="14"/>
      <c r="AE54" s="14"/>
      <c r="AG54" s="14"/>
      <c r="AH54" s="14"/>
    </row>
    <row r="55" spans="3:34" ht="12.75">
      <c r="C55" s="14"/>
      <c r="D55" s="14"/>
      <c r="F55" s="14"/>
      <c r="G55" s="14"/>
      <c r="I55" s="14"/>
      <c r="J55" s="14"/>
      <c r="L55" s="14"/>
      <c r="M55" s="14"/>
      <c r="O55" s="14"/>
      <c r="P55" s="14"/>
      <c r="R55" s="14"/>
      <c r="S55" s="14"/>
      <c r="U55" s="14"/>
      <c r="V55" s="14"/>
      <c r="X55" s="14"/>
      <c r="Y55" s="14"/>
      <c r="AA55" s="14"/>
      <c r="AB55" s="14"/>
      <c r="AD55" s="14"/>
      <c r="AE55" s="14"/>
      <c r="AG55" s="14"/>
      <c r="AH55" s="14"/>
    </row>
    <row r="56" spans="3:34" ht="12.75">
      <c r="C56" s="14"/>
      <c r="D56" s="14"/>
      <c r="F56" s="14"/>
      <c r="G56" s="14"/>
      <c r="I56" s="14"/>
      <c r="J56" s="14"/>
      <c r="L56" s="14"/>
      <c r="M56" s="14"/>
      <c r="O56" s="14"/>
      <c r="P56" s="14"/>
      <c r="R56" s="14"/>
      <c r="S56" s="14"/>
      <c r="U56" s="14"/>
      <c r="V56" s="14"/>
      <c r="X56" s="14"/>
      <c r="Y56" s="14"/>
      <c r="AA56" s="14"/>
      <c r="AB56" s="14"/>
      <c r="AD56" s="14"/>
      <c r="AE56" s="14"/>
      <c r="AG56" s="14"/>
      <c r="AH56" s="14"/>
    </row>
    <row r="57" spans="3:34" ht="12.75">
      <c r="C57" s="14"/>
      <c r="D57" s="14"/>
      <c r="F57" s="14"/>
      <c r="G57" s="14"/>
      <c r="I57" s="14"/>
      <c r="J57" s="14"/>
      <c r="L57" s="14"/>
      <c r="M57" s="14"/>
      <c r="O57" s="14"/>
      <c r="P57" s="14"/>
      <c r="R57" s="14"/>
      <c r="S57" s="14"/>
      <c r="U57" s="14"/>
      <c r="V57" s="14"/>
      <c r="X57" s="14"/>
      <c r="Y57" s="14"/>
      <c r="AA57" s="14"/>
      <c r="AB57" s="14"/>
      <c r="AD57" s="14"/>
      <c r="AE57" s="14"/>
      <c r="AG57" s="14"/>
      <c r="AH57" s="14"/>
    </row>
    <row r="58" spans="3:34" ht="12.75">
      <c r="C58" s="14"/>
      <c r="D58" s="14"/>
      <c r="F58" s="14"/>
      <c r="G58" s="14"/>
      <c r="I58" s="14"/>
      <c r="J58" s="14"/>
      <c r="L58" s="14"/>
      <c r="M58" s="14"/>
      <c r="O58" s="14"/>
      <c r="P58" s="14"/>
      <c r="R58" s="14"/>
      <c r="S58" s="14"/>
      <c r="U58" s="14"/>
      <c r="V58" s="14"/>
      <c r="X58" s="14"/>
      <c r="Y58" s="14"/>
      <c r="AA58" s="14"/>
      <c r="AB58" s="14"/>
      <c r="AD58" s="14"/>
      <c r="AE58" s="14"/>
      <c r="AG58" s="14"/>
      <c r="AH58" s="14"/>
    </row>
    <row r="59" spans="3:34" ht="12.75">
      <c r="C59" s="14"/>
      <c r="D59" s="14"/>
      <c r="F59" s="14"/>
      <c r="G59" s="14"/>
      <c r="I59" s="14"/>
      <c r="J59" s="14"/>
      <c r="L59" s="14"/>
      <c r="M59" s="14"/>
      <c r="O59" s="14"/>
      <c r="P59" s="14"/>
      <c r="R59" s="14"/>
      <c r="S59" s="14"/>
      <c r="U59" s="14"/>
      <c r="V59" s="14"/>
      <c r="X59" s="14"/>
      <c r="Y59" s="14"/>
      <c r="AA59" s="14"/>
      <c r="AB59" s="14"/>
      <c r="AD59" s="14"/>
      <c r="AE59" s="14"/>
      <c r="AG59" s="14"/>
      <c r="AH59" s="14"/>
    </row>
    <row r="60" spans="3:34" ht="12.75">
      <c r="C60" s="14"/>
      <c r="D60" s="14"/>
      <c r="F60" s="14"/>
      <c r="G60" s="14"/>
      <c r="I60" s="14"/>
      <c r="J60" s="14"/>
      <c r="L60" s="14"/>
      <c r="M60" s="14"/>
      <c r="O60" s="14"/>
      <c r="P60" s="14"/>
      <c r="R60" s="14"/>
      <c r="S60" s="14"/>
      <c r="U60" s="14"/>
      <c r="V60" s="14"/>
      <c r="X60" s="14"/>
      <c r="Y60" s="14"/>
      <c r="AA60" s="14"/>
      <c r="AB60" s="14"/>
      <c r="AD60" s="14"/>
      <c r="AE60" s="14"/>
      <c r="AG60" s="14"/>
      <c r="AH60" s="14"/>
    </row>
    <row r="61" spans="3:34" ht="12.75">
      <c r="C61" s="14"/>
      <c r="D61" s="14"/>
      <c r="F61" s="14"/>
      <c r="G61" s="14"/>
      <c r="I61" s="14"/>
      <c r="J61" s="14"/>
      <c r="L61" s="14"/>
      <c r="M61" s="14"/>
      <c r="O61" s="14"/>
      <c r="P61" s="14"/>
      <c r="R61" s="14"/>
      <c r="S61" s="14"/>
      <c r="U61" s="14"/>
      <c r="V61" s="14"/>
      <c r="X61" s="14"/>
      <c r="Y61" s="14"/>
      <c r="AA61" s="14"/>
      <c r="AB61" s="14"/>
      <c r="AD61" s="14"/>
      <c r="AE61" s="14"/>
      <c r="AG61" s="14"/>
      <c r="AH61" s="14"/>
    </row>
    <row r="62" spans="3:34" ht="12.75">
      <c r="C62" s="14"/>
      <c r="D62" s="14"/>
      <c r="F62" s="14"/>
      <c r="G62" s="14"/>
      <c r="I62" s="14"/>
      <c r="J62" s="14"/>
      <c r="L62" s="14"/>
      <c r="M62" s="14"/>
      <c r="O62" s="14"/>
      <c r="P62" s="14"/>
      <c r="R62" s="14"/>
      <c r="S62" s="14"/>
      <c r="U62" s="14"/>
      <c r="V62" s="14"/>
      <c r="X62" s="14"/>
      <c r="Y62" s="14"/>
      <c r="AA62" s="14"/>
      <c r="AB62" s="14"/>
      <c r="AD62" s="14"/>
      <c r="AE62" s="14"/>
      <c r="AG62" s="14"/>
      <c r="AH62" s="14"/>
    </row>
    <row r="63" spans="3:34" ht="12.75">
      <c r="C63" s="14"/>
      <c r="D63" s="14"/>
      <c r="F63" s="14"/>
      <c r="G63" s="14"/>
      <c r="I63" s="14"/>
      <c r="J63" s="14"/>
      <c r="L63" s="14"/>
      <c r="M63" s="14"/>
      <c r="O63" s="14"/>
      <c r="P63" s="14"/>
      <c r="R63" s="14"/>
      <c r="S63" s="14"/>
      <c r="U63" s="14"/>
      <c r="V63" s="14"/>
      <c r="X63" s="14"/>
      <c r="Y63" s="14"/>
      <c r="AA63" s="14"/>
      <c r="AB63" s="14"/>
      <c r="AD63" s="14"/>
      <c r="AE63" s="14"/>
      <c r="AG63" s="14"/>
      <c r="AH63" s="14"/>
    </row>
    <row r="64" spans="3:34" ht="12.75">
      <c r="C64" s="14"/>
      <c r="D64" s="14"/>
      <c r="F64" s="14"/>
      <c r="G64" s="14"/>
      <c r="I64" s="14"/>
      <c r="J64" s="14"/>
      <c r="L64" s="14"/>
      <c r="M64" s="14"/>
      <c r="O64" s="14"/>
      <c r="P64" s="14"/>
      <c r="R64" s="14"/>
      <c r="S64" s="14"/>
      <c r="U64" s="14"/>
      <c r="V64" s="14"/>
      <c r="X64" s="14"/>
      <c r="Y64" s="14"/>
      <c r="AA64" s="14"/>
      <c r="AB64" s="14"/>
      <c r="AD64" s="14"/>
      <c r="AE64" s="14"/>
      <c r="AG64" s="14"/>
      <c r="AH64" s="14"/>
    </row>
    <row r="65" spans="3:34" ht="12.75">
      <c r="C65" s="14"/>
      <c r="D65" s="14"/>
      <c r="F65" s="14"/>
      <c r="G65" s="14"/>
      <c r="I65" s="14"/>
      <c r="J65" s="14"/>
      <c r="L65" s="14"/>
      <c r="M65" s="14"/>
      <c r="O65" s="14"/>
      <c r="P65" s="14"/>
      <c r="R65" s="14"/>
      <c r="S65" s="14"/>
      <c r="U65" s="14"/>
      <c r="V65" s="14"/>
      <c r="X65" s="14"/>
      <c r="Y65" s="14"/>
      <c r="AA65" s="14"/>
      <c r="AB65" s="14"/>
      <c r="AD65" s="14"/>
      <c r="AE65" s="14"/>
      <c r="AG65" s="14"/>
      <c r="AH65" s="14"/>
    </row>
    <row r="66" spans="3:34" ht="12.75">
      <c r="C66" s="14"/>
      <c r="D66" s="14"/>
      <c r="F66" s="14"/>
      <c r="G66" s="14"/>
      <c r="I66" s="14"/>
      <c r="J66" s="14"/>
      <c r="L66" s="14"/>
      <c r="M66" s="14"/>
      <c r="O66" s="14"/>
      <c r="P66" s="14"/>
      <c r="R66" s="14"/>
      <c r="S66" s="14"/>
      <c r="U66" s="14"/>
      <c r="V66" s="14"/>
      <c r="X66" s="14"/>
      <c r="Y66" s="14"/>
      <c r="AA66" s="14"/>
      <c r="AB66" s="14"/>
      <c r="AD66" s="14"/>
      <c r="AE66" s="14"/>
      <c r="AG66" s="14"/>
      <c r="AH66" s="14"/>
    </row>
    <row r="67" spans="3:34" ht="12.75">
      <c r="C67" s="14"/>
      <c r="D67" s="14"/>
      <c r="F67" s="14"/>
      <c r="G67" s="14"/>
      <c r="I67" s="14"/>
      <c r="J67" s="14"/>
      <c r="L67" s="14"/>
      <c r="M67" s="14"/>
      <c r="O67" s="14"/>
      <c r="P67" s="14"/>
      <c r="R67" s="14"/>
      <c r="S67" s="14"/>
      <c r="U67" s="14"/>
      <c r="V67" s="14"/>
      <c r="X67" s="14"/>
      <c r="Y67" s="14"/>
      <c r="AA67" s="14"/>
      <c r="AB67" s="14"/>
      <c r="AD67" s="14"/>
      <c r="AE67" s="14"/>
      <c r="AG67" s="14"/>
      <c r="AH67" s="14"/>
    </row>
    <row r="68" spans="3:34" ht="12.75">
      <c r="C68" s="14"/>
      <c r="D68" s="14"/>
      <c r="F68" s="14"/>
      <c r="G68" s="14"/>
      <c r="I68" s="14"/>
      <c r="J68" s="14"/>
      <c r="L68" s="14"/>
      <c r="M68" s="14"/>
      <c r="O68" s="14"/>
      <c r="P68" s="14"/>
      <c r="R68" s="14"/>
      <c r="S68" s="14"/>
      <c r="U68" s="14"/>
      <c r="V68" s="14"/>
      <c r="X68" s="14"/>
      <c r="Y68" s="14"/>
      <c r="AA68" s="14"/>
      <c r="AB68" s="14"/>
      <c r="AD68" s="14"/>
      <c r="AE68" s="14"/>
      <c r="AG68" s="14"/>
      <c r="AH68" s="14"/>
    </row>
    <row r="69" spans="3:34" ht="12.75">
      <c r="C69" s="14"/>
      <c r="D69" s="14"/>
      <c r="F69" s="14"/>
      <c r="G69" s="14"/>
      <c r="I69" s="14"/>
      <c r="J69" s="14"/>
      <c r="L69" s="14"/>
      <c r="M69" s="14"/>
      <c r="O69" s="14"/>
      <c r="P69" s="14"/>
      <c r="R69" s="14"/>
      <c r="S69" s="14"/>
      <c r="U69" s="14"/>
      <c r="V69" s="14"/>
      <c r="X69" s="14"/>
      <c r="Y69" s="14"/>
      <c r="AA69" s="14"/>
      <c r="AB69" s="14"/>
      <c r="AD69" s="14"/>
      <c r="AE69" s="14"/>
      <c r="AG69" s="14"/>
      <c r="AH69" s="14"/>
    </row>
    <row r="70" spans="3:34" ht="12.75">
      <c r="C70" s="14"/>
      <c r="D70" s="14"/>
      <c r="F70" s="14"/>
      <c r="G70" s="14"/>
      <c r="I70" s="14"/>
      <c r="J70" s="14"/>
      <c r="L70" s="14"/>
      <c r="M70" s="14"/>
      <c r="O70" s="14"/>
      <c r="P70" s="14"/>
      <c r="R70" s="14"/>
      <c r="S70" s="14"/>
      <c r="U70" s="14"/>
      <c r="V70" s="14"/>
      <c r="X70" s="14"/>
      <c r="Y70" s="14"/>
      <c r="AA70" s="14"/>
      <c r="AB70" s="14"/>
      <c r="AD70" s="14"/>
      <c r="AE70" s="14"/>
      <c r="AG70" s="14"/>
      <c r="AH70" s="14"/>
    </row>
    <row r="71" spans="3:34" ht="12.75">
      <c r="C71" s="14"/>
      <c r="D71" s="14"/>
      <c r="F71" s="14"/>
      <c r="G71" s="14"/>
      <c r="I71" s="14"/>
      <c r="J71" s="14"/>
      <c r="L71" s="14"/>
      <c r="M71" s="14"/>
      <c r="O71" s="14"/>
      <c r="P71" s="14"/>
      <c r="R71" s="14"/>
      <c r="S71" s="14"/>
      <c r="U71" s="14"/>
      <c r="V71" s="14"/>
      <c r="X71" s="14"/>
      <c r="Y71" s="14"/>
      <c r="AA71" s="14"/>
      <c r="AB71" s="14"/>
      <c r="AD71" s="14"/>
      <c r="AE71" s="14"/>
      <c r="AG71" s="14"/>
      <c r="AH71" s="14"/>
    </row>
    <row r="72" spans="3:34" ht="12.75">
      <c r="C72" s="14"/>
      <c r="D72" s="14"/>
      <c r="F72" s="14"/>
      <c r="G72" s="14"/>
      <c r="I72" s="14"/>
      <c r="J72" s="14"/>
      <c r="L72" s="14"/>
      <c r="M72" s="14"/>
      <c r="O72" s="14"/>
      <c r="P72" s="14"/>
      <c r="R72" s="14"/>
      <c r="S72" s="14"/>
      <c r="U72" s="14"/>
      <c r="V72" s="14"/>
      <c r="X72" s="14"/>
      <c r="Y72" s="14"/>
      <c r="AA72" s="14"/>
      <c r="AB72" s="14"/>
      <c r="AD72" s="14"/>
      <c r="AE72" s="14"/>
      <c r="AG72" s="14"/>
      <c r="AH72" s="14"/>
    </row>
    <row r="73" spans="3:34" ht="12.75">
      <c r="C73" s="14"/>
      <c r="D73" s="14"/>
      <c r="F73" s="14"/>
      <c r="G73" s="14"/>
      <c r="I73" s="14"/>
      <c r="J73" s="14"/>
      <c r="L73" s="14"/>
      <c r="M73" s="14"/>
      <c r="O73" s="14"/>
      <c r="P73" s="14"/>
      <c r="R73" s="14"/>
      <c r="S73" s="14"/>
      <c r="U73" s="14"/>
      <c r="V73" s="14"/>
      <c r="X73" s="14"/>
      <c r="Y73" s="14"/>
      <c r="AA73" s="14"/>
      <c r="AB73" s="14"/>
      <c r="AD73" s="14"/>
      <c r="AE73" s="14"/>
      <c r="AG73" s="14"/>
      <c r="AH73" s="14"/>
    </row>
    <row r="74" spans="3:34" ht="12.75">
      <c r="C74" s="14"/>
      <c r="D74" s="14"/>
      <c r="F74" s="14"/>
      <c r="G74" s="14"/>
      <c r="I74" s="14"/>
      <c r="J74" s="14"/>
      <c r="L74" s="14"/>
      <c r="M74" s="14"/>
      <c r="O74" s="14"/>
      <c r="P74" s="14"/>
      <c r="R74" s="14"/>
      <c r="S74" s="14"/>
      <c r="U74" s="14"/>
      <c r="V74" s="14"/>
      <c r="X74" s="14"/>
      <c r="Y74" s="14"/>
      <c r="AA74" s="14"/>
      <c r="AB74" s="14"/>
      <c r="AD74" s="14"/>
      <c r="AE74" s="14"/>
      <c r="AG74" s="14"/>
      <c r="AH74" s="14"/>
    </row>
    <row r="75" spans="3:34" ht="12.75">
      <c r="C75" s="14"/>
      <c r="D75" s="14"/>
      <c r="F75" s="14"/>
      <c r="G75" s="14"/>
      <c r="I75" s="14"/>
      <c r="J75" s="14"/>
      <c r="L75" s="14"/>
      <c r="M75" s="14"/>
      <c r="O75" s="14"/>
      <c r="P75" s="14"/>
      <c r="R75" s="14"/>
      <c r="S75" s="14"/>
      <c r="U75" s="14"/>
      <c r="V75" s="14"/>
      <c r="X75" s="14"/>
      <c r="Y75" s="14"/>
      <c r="AA75" s="14"/>
      <c r="AB75" s="14"/>
      <c r="AD75" s="14"/>
      <c r="AE75" s="14"/>
      <c r="AG75" s="14"/>
      <c r="AH75" s="14"/>
    </row>
    <row r="76" spans="3:34" ht="12.75">
      <c r="C76" s="14"/>
      <c r="D76" s="14"/>
      <c r="F76" s="14"/>
      <c r="G76" s="14"/>
      <c r="I76" s="14"/>
      <c r="J76" s="14"/>
      <c r="L76" s="14"/>
      <c r="M76" s="14"/>
      <c r="O76" s="14"/>
      <c r="P76" s="14"/>
      <c r="R76" s="14"/>
      <c r="S76" s="14"/>
      <c r="U76" s="14"/>
      <c r="V76" s="14"/>
      <c r="X76" s="14"/>
      <c r="Y76" s="14"/>
      <c r="AA76" s="14"/>
      <c r="AB76" s="14"/>
      <c r="AD76" s="14"/>
      <c r="AE76" s="14"/>
      <c r="AG76" s="14"/>
      <c r="AH76" s="14"/>
    </row>
    <row r="77" spans="3:34" ht="12.75">
      <c r="C77" s="14"/>
      <c r="D77" s="14"/>
      <c r="F77" s="14"/>
      <c r="G77" s="14"/>
      <c r="I77" s="14"/>
      <c r="J77" s="14"/>
      <c r="L77" s="14"/>
      <c r="M77" s="14"/>
      <c r="O77" s="14"/>
      <c r="P77" s="14"/>
      <c r="R77" s="14"/>
      <c r="S77" s="14"/>
      <c r="U77" s="14"/>
      <c r="V77" s="14"/>
      <c r="X77" s="14"/>
      <c r="Y77" s="14"/>
      <c r="AA77" s="14"/>
      <c r="AB77" s="14"/>
      <c r="AD77" s="14"/>
      <c r="AE77" s="14"/>
      <c r="AG77" s="14"/>
      <c r="AH77" s="14"/>
    </row>
    <row r="78" spans="3:34" ht="12.75">
      <c r="C78" s="14"/>
      <c r="D78" s="14"/>
      <c r="F78" s="14"/>
      <c r="G78" s="14"/>
      <c r="I78" s="14"/>
      <c r="J78" s="14"/>
      <c r="L78" s="14"/>
      <c r="M78" s="14"/>
      <c r="O78" s="14"/>
      <c r="P78" s="14"/>
      <c r="R78" s="14"/>
      <c r="S78" s="14"/>
      <c r="U78" s="14"/>
      <c r="V78" s="14"/>
      <c r="X78" s="14"/>
      <c r="Y78" s="14"/>
      <c r="AA78" s="14"/>
      <c r="AB78" s="14"/>
      <c r="AD78" s="14"/>
      <c r="AE78" s="14"/>
      <c r="AG78" s="14"/>
      <c r="AH78" s="14"/>
    </row>
    <row r="79" spans="3:34" ht="12.75">
      <c r="C79" s="14"/>
      <c r="D79" s="14"/>
      <c r="F79" s="14"/>
      <c r="G79" s="14"/>
      <c r="I79" s="14"/>
      <c r="J79" s="14"/>
      <c r="L79" s="14"/>
      <c r="M79" s="14"/>
      <c r="O79" s="14"/>
      <c r="P79" s="14"/>
      <c r="R79" s="14"/>
      <c r="S79" s="14"/>
      <c r="U79" s="14"/>
      <c r="V79" s="14"/>
      <c r="X79" s="14"/>
      <c r="Y79" s="14"/>
      <c r="AA79" s="14"/>
      <c r="AB79" s="14"/>
      <c r="AD79" s="14"/>
      <c r="AE79" s="14"/>
      <c r="AG79" s="14"/>
      <c r="AH79" s="14"/>
    </row>
    <row r="80" spans="3:34" ht="12.75">
      <c r="C80" s="14"/>
      <c r="D80" s="14"/>
      <c r="F80" s="14"/>
      <c r="G80" s="14"/>
      <c r="I80" s="14"/>
      <c r="J80" s="14"/>
      <c r="L80" s="14"/>
      <c r="M80" s="14"/>
      <c r="O80" s="14"/>
      <c r="P80" s="14"/>
      <c r="R80" s="14"/>
      <c r="S80" s="14"/>
      <c r="U80" s="14"/>
      <c r="V80" s="14"/>
      <c r="X80" s="14"/>
      <c r="Y80" s="14"/>
      <c r="AA80" s="14"/>
      <c r="AB80" s="14"/>
      <c r="AD80" s="14"/>
      <c r="AE80" s="14"/>
      <c r="AG80" s="14"/>
      <c r="AH80" s="14"/>
    </row>
    <row r="81" spans="3:34" ht="12.75">
      <c r="C81" s="14"/>
      <c r="D81" s="14"/>
      <c r="F81" s="14"/>
      <c r="G81" s="14"/>
      <c r="I81" s="14"/>
      <c r="J81" s="14"/>
      <c r="L81" s="14"/>
      <c r="M81" s="14"/>
      <c r="O81" s="14"/>
      <c r="P81" s="14"/>
      <c r="R81" s="14"/>
      <c r="S81" s="14"/>
      <c r="U81" s="14"/>
      <c r="V81" s="14"/>
      <c r="X81" s="14"/>
      <c r="Y81" s="14"/>
      <c r="AA81" s="14"/>
      <c r="AB81" s="14"/>
      <c r="AD81" s="14"/>
      <c r="AE81" s="14"/>
      <c r="AG81" s="14"/>
      <c r="AH81" s="14"/>
    </row>
    <row r="82" spans="3:34" ht="12.75">
      <c r="C82" s="14"/>
      <c r="D82" s="14"/>
      <c r="F82" s="14"/>
      <c r="G82" s="14"/>
      <c r="I82" s="14"/>
      <c r="J82" s="14"/>
      <c r="L82" s="14"/>
      <c r="M82" s="14"/>
      <c r="O82" s="14"/>
      <c r="P82" s="14"/>
      <c r="R82" s="14"/>
      <c r="S82" s="14"/>
      <c r="U82" s="14"/>
      <c r="V82" s="14"/>
      <c r="X82" s="14"/>
      <c r="Y82" s="14"/>
      <c r="AA82" s="14"/>
      <c r="AB82" s="14"/>
      <c r="AD82" s="14"/>
      <c r="AE82" s="14"/>
      <c r="AG82" s="14"/>
      <c r="AH82" s="14"/>
    </row>
    <row r="83" spans="3:34" ht="12.75">
      <c r="C83" s="14"/>
      <c r="D83" s="14"/>
      <c r="F83" s="14"/>
      <c r="G83" s="14"/>
      <c r="I83" s="14"/>
      <c r="J83" s="14"/>
      <c r="L83" s="14"/>
      <c r="M83" s="14"/>
      <c r="O83" s="14"/>
      <c r="P83" s="14"/>
      <c r="R83" s="14"/>
      <c r="S83" s="14"/>
      <c r="U83" s="14"/>
      <c r="V83" s="14"/>
      <c r="X83" s="14"/>
      <c r="Y83" s="14"/>
      <c r="AA83" s="14"/>
      <c r="AB83" s="14"/>
      <c r="AD83" s="14"/>
      <c r="AE83" s="14"/>
      <c r="AG83" s="14"/>
      <c r="AH83" s="14"/>
    </row>
    <row r="84" spans="3:34" ht="12.75">
      <c r="C84" s="14"/>
      <c r="D84" s="14"/>
      <c r="F84" s="14"/>
      <c r="G84" s="14"/>
      <c r="I84" s="14"/>
      <c r="J84" s="14"/>
      <c r="L84" s="14"/>
      <c r="M84" s="14"/>
      <c r="O84" s="14"/>
      <c r="P84" s="14"/>
      <c r="R84" s="14"/>
      <c r="S84" s="14"/>
      <c r="U84" s="14"/>
      <c r="V84" s="14"/>
      <c r="X84" s="14"/>
      <c r="Y84" s="14"/>
      <c r="AA84" s="14"/>
      <c r="AB84" s="14"/>
      <c r="AD84" s="14"/>
      <c r="AE84" s="14"/>
      <c r="AG84" s="14"/>
      <c r="AH84" s="14"/>
    </row>
    <row r="85" spans="3:34" ht="12.75">
      <c r="C85" s="14"/>
      <c r="D85" s="14"/>
      <c r="F85" s="14"/>
      <c r="G85" s="14"/>
      <c r="I85" s="14"/>
      <c r="J85" s="14"/>
      <c r="L85" s="14"/>
      <c r="M85" s="14"/>
      <c r="O85" s="14"/>
      <c r="P85" s="14"/>
      <c r="R85" s="14"/>
      <c r="S85" s="14"/>
      <c r="U85" s="14"/>
      <c r="V85" s="14"/>
      <c r="X85" s="14"/>
      <c r="Y85" s="14"/>
      <c r="AA85" s="14"/>
      <c r="AB85" s="14"/>
      <c r="AD85" s="14"/>
      <c r="AE85" s="14"/>
      <c r="AG85" s="14"/>
      <c r="AH85" s="14"/>
    </row>
    <row r="86" spans="3:34" ht="12.75">
      <c r="C86" s="14"/>
      <c r="D86" s="14"/>
      <c r="F86" s="14"/>
      <c r="G86" s="14"/>
      <c r="I86" s="14"/>
      <c r="J86" s="14"/>
      <c r="L86" s="14"/>
      <c r="M86" s="14"/>
      <c r="O86" s="14"/>
      <c r="P86" s="14"/>
      <c r="R86" s="14"/>
      <c r="S86" s="14"/>
      <c r="U86" s="14"/>
      <c r="V86" s="14"/>
      <c r="X86" s="14"/>
      <c r="Y86" s="14"/>
      <c r="AA86" s="14"/>
      <c r="AB86" s="14"/>
      <c r="AD86" s="14"/>
      <c r="AE86" s="14"/>
      <c r="AG86" s="14"/>
      <c r="AH86" s="14"/>
    </row>
    <row r="87" spans="3:34" ht="12.75">
      <c r="C87" s="14"/>
      <c r="D87" s="14"/>
      <c r="F87" s="14"/>
      <c r="G87" s="14"/>
      <c r="I87" s="14"/>
      <c r="J87" s="14"/>
      <c r="L87" s="14"/>
      <c r="M87" s="14"/>
      <c r="O87" s="14"/>
      <c r="P87" s="14"/>
      <c r="R87" s="14"/>
      <c r="S87" s="14"/>
      <c r="U87" s="14"/>
      <c r="V87" s="14"/>
      <c r="X87" s="14"/>
      <c r="Y87" s="14"/>
      <c r="AA87" s="14"/>
      <c r="AB87" s="14"/>
      <c r="AD87" s="14"/>
      <c r="AE87" s="14"/>
      <c r="AG87" s="14"/>
      <c r="AH87" s="14"/>
    </row>
    <row r="88" spans="3:34" ht="12.75">
      <c r="C88" s="14"/>
      <c r="D88" s="14"/>
      <c r="F88" s="14"/>
      <c r="G88" s="14"/>
      <c r="I88" s="14"/>
      <c r="J88" s="14"/>
      <c r="L88" s="14"/>
      <c r="M88" s="14"/>
      <c r="O88" s="14"/>
      <c r="P88" s="14"/>
      <c r="R88" s="14"/>
      <c r="S88" s="14"/>
      <c r="U88" s="14"/>
      <c r="V88" s="14"/>
      <c r="X88" s="14"/>
      <c r="Y88" s="14"/>
      <c r="AA88" s="14"/>
      <c r="AB88" s="14"/>
      <c r="AD88" s="14"/>
      <c r="AE88" s="14"/>
      <c r="AG88" s="14"/>
      <c r="AH88" s="14"/>
    </row>
    <row r="89" spans="3:34" ht="12.75">
      <c r="C89" s="14"/>
      <c r="D89" s="14"/>
      <c r="F89" s="14"/>
      <c r="G89" s="14"/>
      <c r="I89" s="14"/>
      <c r="J89" s="14"/>
      <c r="L89" s="14"/>
      <c r="M89" s="14"/>
      <c r="O89" s="14"/>
      <c r="P89" s="14"/>
      <c r="R89" s="14"/>
      <c r="S89" s="14"/>
      <c r="U89" s="14"/>
      <c r="V89" s="14"/>
      <c r="X89" s="14"/>
      <c r="Y89" s="14"/>
      <c r="AA89" s="14"/>
      <c r="AB89" s="14"/>
      <c r="AD89" s="14"/>
      <c r="AE89" s="14"/>
      <c r="AG89" s="14"/>
      <c r="AH89" s="14"/>
    </row>
    <row r="90" spans="3:34" ht="12.75">
      <c r="C90" s="14"/>
      <c r="D90" s="14"/>
      <c r="F90" s="14"/>
      <c r="G90" s="14"/>
      <c r="I90" s="14"/>
      <c r="J90" s="14"/>
      <c r="L90" s="14"/>
      <c r="M90" s="14"/>
      <c r="O90" s="14"/>
      <c r="P90" s="14"/>
      <c r="R90" s="14"/>
      <c r="S90" s="14"/>
      <c r="U90" s="14"/>
      <c r="V90" s="14"/>
      <c r="X90" s="14"/>
      <c r="Y90" s="14"/>
      <c r="AA90" s="14"/>
      <c r="AB90" s="14"/>
      <c r="AD90" s="14"/>
      <c r="AE90" s="14"/>
      <c r="AG90" s="14"/>
      <c r="AH90" s="14"/>
    </row>
    <row r="91" spans="3:34" ht="12.75">
      <c r="C91" s="14"/>
      <c r="D91" s="14"/>
      <c r="F91" s="14"/>
      <c r="G91" s="14"/>
      <c r="I91" s="14"/>
      <c r="J91" s="14"/>
      <c r="L91" s="14"/>
      <c r="M91" s="14"/>
      <c r="O91" s="14"/>
      <c r="P91" s="14"/>
      <c r="R91" s="14"/>
      <c r="S91" s="14"/>
      <c r="U91" s="14"/>
      <c r="V91" s="14"/>
      <c r="X91" s="14"/>
      <c r="Y91" s="14"/>
      <c r="AA91" s="14"/>
      <c r="AB91" s="14"/>
      <c r="AD91" s="14"/>
      <c r="AE91" s="14"/>
      <c r="AG91" s="14"/>
      <c r="AH91" s="14"/>
    </row>
    <row r="92" spans="3:34" ht="12.75">
      <c r="C92" s="14"/>
      <c r="D92" s="14"/>
      <c r="F92" s="14"/>
      <c r="G92" s="14"/>
      <c r="I92" s="14"/>
      <c r="J92" s="14"/>
      <c r="L92" s="14"/>
      <c r="M92" s="14"/>
      <c r="O92" s="14"/>
      <c r="P92" s="14"/>
      <c r="R92" s="14"/>
      <c r="S92" s="14"/>
      <c r="U92" s="14"/>
      <c r="V92" s="14"/>
      <c r="X92" s="14"/>
      <c r="Y92" s="14"/>
      <c r="AA92" s="14"/>
      <c r="AB92" s="14"/>
      <c r="AD92" s="14"/>
      <c r="AE92" s="14"/>
      <c r="AG92" s="14"/>
      <c r="AH92" s="14"/>
    </row>
    <row r="93" spans="3:34" ht="12.75">
      <c r="C93" s="14"/>
      <c r="D93" s="14"/>
      <c r="F93" s="14"/>
      <c r="G93" s="14"/>
      <c r="I93" s="14"/>
      <c r="J93" s="14"/>
      <c r="L93" s="14"/>
      <c r="M93" s="14"/>
      <c r="O93" s="14"/>
      <c r="P93" s="14"/>
      <c r="R93" s="14"/>
      <c r="S93" s="14"/>
      <c r="U93" s="14"/>
      <c r="V93" s="14"/>
      <c r="X93" s="14"/>
      <c r="Y93" s="14"/>
      <c r="AA93" s="14"/>
      <c r="AB93" s="14"/>
      <c r="AD93" s="14"/>
      <c r="AE93" s="14"/>
      <c r="AG93" s="14"/>
      <c r="AH93" s="14"/>
    </row>
    <row r="94" spans="3:34" ht="12.75">
      <c r="C94" s="14"/>
      <c r="D94" s="14"/>
      <c r="F94" s="14"/>
      <c r="G94" s="14"/>
      <c r="I94" s="14"/>
      <c r="J94" s="14"/>
      <c r="L94" s="14"/>
      <c r="M94" s="14"/>
      <c r="O94" s="14"/>
      <c r="P94" s="14"/>
      <c r="R94" s="14"/>
      <c r="S94" s="14"/>
      <c r="U94" s="14"/>
      <c r="V94" s="14"/>
      <c r="X94" s="14"/>
      <c r="Y94" s="14"/>
      <c r="AA94" s="14"/>
      <c r="AB94" s="14"/>
      <c r="AD94" s="14"/>
      <c r="AE94" s="14"/>
      <c r="AG94" s="14"/>
      <c r="AH94" s="14"/>
    </row>
    <row r="95" spans="3:34" ht="12.75">
      <c r="C95" s="14"/>
      <c r="D95" s="14"/>
      <c r="F95" s="14"/>
      <c r="G95" s="14"/>
      <c r="I95" s="14"/>
      <c r="J95" s="14"/>
      <c r="L95" s="14"/>
      <c r="M95" s="14"/>
      <c r="O95" s="14"/>
      <c r="P95" s="14"/>
      <c r="R95" s="14"/>
      <c r="S95" s="14"/>
      <c r="U95" s="14"/>
      <c r="V95" s="14"/>
      <c r="X95" s="14"/>
      <c r="Y95" s="14"/>
      <c r="AA95" s="14"/>
      <c r="AB95" s="14"/>
      <c r="AD95" s="14"/>
      <c r="AE95" s="14"/>
      <c r="AG95" s="14"/>
      <c r="AH95" s="14"/>
    </row>
    <row r="96" spans="3:34" ht="12.75">
      <c r="C96" s="14"/>
      <c r="D96" s="14"/>
      <c r="F96" s="14"/>
      <c r="G96" s="14"/>
      <c r="I96" s="14"/>
      <c r="J96" s="14"/>
      <c r="L96" s="14"/>
      <c r="M96" s="14"/>
      <c r="O96" s="14"/>
      <c r="P96" s="14"/>
      <c r="R96" s="14"/>
      <c r="S96" s="14"/>
      <c r="U96" s="14"/>
      <c r="V96" s="14"/>
      <c r="X96" s="14"/>
      <c r="Y96" s="14"/>
      <c r="AA96" s="14"/>
      <c r="AB96" s="14"/>
      <c r="AD96" s="14"/>
      <c r="AE96" s="14"/>
      <c r="AG96" s="14"/>
      <c r="AH96" s="14"/>
    </row>
    <row r="97" spans="3:34" ht="12.75">
      <c r="C97" s="14"/>
      <c r="D97" s="14"/>
      <c r="F97" s="14"/>
      <c r="G97" s="14"/>
      <c r="I97" s="14"/>
      <c r="J97" s="14"/>
      <c r="L97" s="14"/>
      <c r="M97" s="14"/>
      <c r="O97" s="14"/>
      <c r="P97" s="14"/>
      <c r="R97" s="14"/>
      <c r="S97" s="14"/>
      <c r="U97" s="14"/>
      <c r="V97" s="14"/>
      <c r="X97" s="14"/>
      <c r="Y97" s="14"/>
      <c r="AA97" s="14"/>
      <c r="AB97" s="14"/>
      <c r="AD97" s="14"/>
      <c r="AE97" s="14"/>
      <c r="AG97" s="14"/>
      <c r="AH97" s="14"/>
    </row>
    <row r="98" spans="3:34" ht="12.75">
      <c r="C98" s="14"/>
      <c r="D98" s="14"/>
      <c r="F98" s="14"/>
      <c r="G98" s="14"/>
      <c r="I98" s="14"/>
      <c r="J98" s="14"/>
      <c r="L98" s="14"/>
      <c r="M98" s="14"/>
      <c r="O98" s="14"/>
      <c r="P98" s="14"/>
      <c r="R98" s="14"/>
      <c r="S98" s="14"/>
      <c r="U98" s="14"/>
      <c r="V98" s="14"/>
      <c r="X98" s="14"/>
      <c r="Y98" s="14"/>
      <c r="AA98" s="14"/>
      <c r="AB98" s="14"/>
      <c r="AD98" s="14"/>
      <c r="AE98" s="14"/>
      <c r="AG98" s="14"/>
      <c r="AH98" s="14"/>
    </row>
    <row r="99" spans="3:34" ht="12.75">
      <c r="C99" s="14"/>
      <c r="D99" s="14"/>
      <c r="F99" s="14"/>
      <c r="G99" s="14"/>
      <c r="I99" s="14"/>
      <c r="J99" s="14"/>
      <c r="L99" s="14"/>
      <c r="M99" s="14"/>
      <c r="O99" s="14"/>
      <c r="P99" s="14"/>
      <c r="R99" s="14"/>
      <c r="S99" s="14"/>
      <c r="U99" s="14"/>
      <c r="V99" s="14"/>
      <c r="X99" s="14"/>
      <c r="Y99" s="14"/>
      <c r="AA99" s="14"/>
      <c r="AB99" s="14"/>
      <c r="AD99" s="14"/>
      <c r="AE99" s="14"/>
      <c r="AG99" s="14"/>
      <c r="AH99" s="14"/>
    </row>
    <row r="100" spans="3:34" ht="12.75">
      <c r="C100" s="14"/>
      <c r="D100" s="14"/>
      <c r="F100" s="14"/>
      <c r="G100" s="14"/>
      <c r="I100" s="14"/>
      <c r="J100" s="14"/>
      <c r="L100" s="14"/>
      <c r="M100" s="14"/>
      <c r="O100" s="14"/>
      <c r="P100" s="14"/>
      <c r="R100" s="14"/>
      <c r="S100" s="14"/>
      <c r="U100" s="14"/>
      <c r="V100" s="14"/>
      <c r="X100" s="14"/>
      <c r="Y100" s="14"/>
      <c r="AA100" s="14"/>
      <c r="AB100" s="14"/>
      <c r="AD100" s="14"/>
      <c r="AE100" s="14"/>
      <c r="AG100" s="14"/>
      <c r="AH100" s="14"/>
    </row>
    <row r="101" spans="3:34" ht="12.75">
      <c r="C101" s="14"/>
      <c r="D101" s="14"/>
      <c r="F101" s="14"/>
      <c r="G101" s="14"/>
      <c r="I101" s="14"/>
      <c r="J101" s="14"/>
      <c r="L101" s="14"/>
      <c r="M101" s="14"/>
      <c r="O101" s="14"/>
      <c r="P101" s="14"/>
      <c r="R101" s="14"/>
      <c r="S101" s="14"/>
      <c r="U101" s="14"/>
      <c r="V101" s="14"/>
      <c r="X101" s="14"/>
      <c r="Y101" s="14"/>
      <c r="AA101" s="14"/>
      <c r="AB101" s="14"/>
      <c r="AD101" s="14"/>
      <c r="AE101" s="14"/>
      <c r="AG101" s="14"/>
      <c r="AH101" s="14"/>
    </row>
    <row r="102" spans="3:34" ht="12.75">
      <c r="C102" s="14"/>
      <c r="D102" s="14"/>
      <c r="F102" s="14"/>
      <c r="G102" s="14"/>
      <c r="I102" s="14"/>
      <c r="J102" s="14"/>
      <c r="L102" s="14"/>
      <c r="M102" s="14"/>
      <c r="O102" s="14"/>
      <c r="P102" s="14"/>
      <c r="R102" s="14"/>
      <c r="S102" s="14"/>
      <c r="U102" s="14"/>
      <c r="V102" s="14"/>
      <c r="X102" s="14"/>
      <c r="Y102" s="14"/>
      <c r="AA102" s="14"/>
      <c r="AB102" s="14"/>
      <c r="AD102" s="14"/>
      <c r="AE102" s="14"/>
      <c r="AG102" s="14"/>
      <c r="AH102" s="14"/>
    </row>
    <row r="103" spans="3:34" ht="12.75">
      <c r="C103" s="14"/>
      <c r="D103" s="14"/>
      <c r="F103" s="14"/>
      <c r="G103" s="14"/>
      <c r="I103" s="14"/>
      <c r="J103" s="14"/>
      <c r="L103" s="14"/>
      <c r="M103" s="14"/>
      <c r="O103" s="14"/>
      <c r="P103" s="14"/>
      <c r="R103" s="14"/>
      <c r="S103" s="14"/>
      <c r="U103" s="14"/>
      <c r="V103" s="14"/>
      <c r="X103" s="14"/>
      <c r="Y103" s="14"/>
      <c r="AA103" s="14"/>
      <c r="AB103" s="14"/>
      <c r="AD103" s="14"/>
      <c r="AE103" s="14"/>
      <c r="AG103" s="14"/>
      <c r="AH103" s="14"/>
    </row>
    <row r="104" spans="3:34" ht="12.75">
      <c r="C104" s="14"/>
      <c r="D104" s="14"/>
      <c r="F104" s="14"/>
      <c r="G104" s="14"/>
      <c r="I104" s="14"/>
      <c r="J104" s="14"/>
      <c r="L104" s="14"/>
      <c r="M104" s="14"/>
      <c r="O104" s="14"/>
      <c r="P104" s="14"/>
      <c r="R104" s="14"/>
      <c r="S104" s="14"/>
      <c r="U104" s="14"/>
      <c r="V104" s="14"/>
      <c r="X104" s="14"/>
      <c r="Y104" s="14"/>
      <c r="AA104" s="14"/>
      <c r="AB104" s="14"/>
      <c r="AD104" s="14"/>
      <c r="AE104" s="14"/>
      <c r="AG104" s="14"/>
      <c r="AH104" s="14"/>
    </row>
    <row r="105" spans="3:34" ht="12.75">
      <c r="C105" s="14"/>
      <c r="D105" s="14"/>
      <c r="F105" s="14"/>
      <c r="G105" s="14"/>
      <c r="I105" s="14"/>
      <c r="J105" s="14"/>
      <c r="L105" s="14"/>
      <c r="M105" s="14"/>
      <c r="O105" s="14"/>
      <c r="P105" s="14"/>
      <c r="R105" s="14"/>
      <c r="S105" s="14"/>
      <c r="U105" s="14"/>
      <c r="V105" s="14"/>
      <c r="X105" s="14"/>
      <c r="Y105" s="14"/>
      <c r="AA105" s="14"/>
      <c r="AB105" s="14"/>
      <c r="AD105" s="14"/>
      <c r="AE105" s="14"/>
      <c r="AG105" s="14"/>
      <c r="AH105" s="14"/>
    </row>
    <row r="106" spans="3:34" ht="12.75">
      <c r="C106" s="14"/>
      <c r="D106" s="14"/>
      <c r="F106" s="14"/>
      <c r="G106" s="14"/>
      <c r="I106" s="14"/>
      <c r="J106" s="14"/>
      <c r="L106" s="14"/>
      <c r="M106" s="14"/>
      <c r="O106" s="14"/>
      <c r="P106" s="14"/>
      <c r="R106" s="14"/>
      <c r="S106" s="14"/>
      <c r="U106" s="14"/>
      <c r="V106" s="14"/>
      <c r="X106" s="14"/>
      <c r="Y106" s="14"/>
      <c r="AA106" s="14"/>
      <c r="AB106" s="14"/>
      <c r="AD106" s="14"/>
      <c r="AE106" s="14"/>
      <c r="AG106" s="14"/>
      <c r="AH106" s="14"/>
    </row>
    <row r="107" spans="3:34" ht="12.75">
      <c r="C107" s="14"/>
      <c r="D107" s="14"/>
      <c r="F107" s="14"/>
      <c r="G107" s="14"/>
      <c r="I107" s="14"/>
      <c r="J107" s="14"/>
      <c r="L107" s="14"/>
      <c r="M107" s="14"/>
      <c r="O107" s="14"/>
      <c r="P107" s="14"/>
      <c r="R107" s="14"/>
      <c r="S107" s="14"/>
      <c r="U107" s="14"/>
      <c r="V107" s="14"/>
      <c r="X107" s="14"/>
      <c r="Y107" s="14"/>
      <c r="AA107" s="14"/>
      <c r="AB107" s="14"/>
      <c r="AD107" s="14"/>
      <c r="AE107" s="14"/>
      <c r="AG107" s="14"/>
      <c r="AH107" s="14"/>
    </row>
    <row r="108" spans="3:34" ht="12.75">
      <c r="C108" s="14"/>
      <c r="D108" s="14"/>
      <c r="F108" s="14"/>
      <c r="G108" s="14"/>
      <c r="I108" s="14"/>
      <c r="J108" s="14"/>
      <c r="L108" s="14"/>
      <c r="M108" s="14"/>
      <c r="O108" s="14"/>
      <c r="P108" s="14"/>
      <c r="R108" s="14"/>
      <c r="S108" s="14"/>
      <c r="U108" s="14"/>
      <c r="V108" s="14"/>
      <c r="X108" s="14"/>
      <c r="Y108" s="14"/>
      <c r="AA108" s="14"/>
      <c r="AB108" s="14"/>
      <c r="AD108" s="14"/>
      <c r="AE108" s="14"/>
      <c r="AG108" s="14"/>
      <c r="AH108" s="14"/>
    </row>
    <row r="109" spans="3:34" ht="12.75">
      <c r="C109" s="14"/>
      <c r="D109" s="14"/>
      <c r="F109" s="14"/>
      <c r="G109" s="14"/>
      <c r="I109" s="14"/>
      <c r="J109" s="14"/>
      <c r="L109" s="14"/>
      <c r="M109" s="14"/>
      <c r="O109" s="14"/>
      <c r="P109" s="14"/>
      <c r="R109" s="14"/>
      <c r="S109" s="14"/>
      <c r="U109" s="14"/>
      <c r="V109" s="14"/>
      <c r="X109" s="14"/>
      <c r="Y109" s="14"/>
      <c r="AA109" s="14"/>
      <c r="AB109" s="14"/>
      <c r="AD109" s="14"/>
      <c r="AE109" s="14"/>
      <c r="AG109" s="14"/>
      <c r="AH109" s="14"/>
    </row>
    <row r="110" spans="3:34" ht="12.75">
      <c r="C110" s="14"/>
      <c r="D110" s="14"/>
      <c r="F110" s="14"/>
      <c r="G110" s="14"/>
      <c r="I110" s="14"/>
      <c r="J110" s="14"/>
      <c r="L110" s="14"/>
      <c r="M110" s="14"/>
      <c r="O110" s="14"/>
      <c r="P110" s="14"/>
      <c r="R110" s="14"/>
      <c r="S110" s="14"/>
      <c r="U110" s="14"/>
      <c r="V110" s="14"/>
      <c r="X110" s="14"/>
      <c r="Y110" s="14"/>
      <c r="AA110" s="14"/>
      <c r="AB110" s="14"/>
      <c r="AD110" s="14"/>
      <c r="AE110" s="14"/>
      <c r="AG110" s="14"/>
      <c r="AH110" s="14"/>
    </row>
    <row r="111" spans="3:34" ht="12.75">
      <c r="C111" s="14"/>
      <c r="D111" s="14"/>
      <c r="F111" s="14"/>
      <c r="G111" s="14"/>
      <c r="I111" s="14"/>
      <c r="J111" s="14"/>
      <c r="L111" s="14"/>
      <c r="M111" s="14"/>
      <c r="O111" s="14"/>
      <c r="P111" s="14"/>
      <c r="R111" s="14"/>
      <c r="S111" s="14"/>
      <c r="U111" s="14"/>
      <c r="V111" s="14"/>
      <c r="X111" s="14"/>
      <c r="Y111" s="14"/>
      <c r="AA111" s="14"/>
      <c r="AB111" s="14"/>
      <c r="AD111" s="14"/>
      <c r="AE111" s="14"/>
      <c r="AG111" s="14"/>
      <c r="AH111" s="14"/>
    </row>
    <row r="112" spans="3:34" ht="12.75">
      <c r="C112" s="14"/>
      <c r="D112" s="14"/>
      <c r="F112" s="14"/>
      <c r="G112" s="14"/>
      <c r="I112" s="14"/>
      <c r="J112" s="14"/>
      <c r="L112" s="14"/>
      <c r="M112" s="14"/>
      <c r="O112" s="14"/>
      <c r="P112" s="14"/>
      <c r="R112" s="14"/>
      <c r="S112" s="14"/>
      <c r="U112" s="14"/>
      <c r="V112" s="14"/>
      <c r="X112" s="14"/>
      <c r="Y112" s="14"/>
      <c r="AA112" s="14"/>
      <c r="AB112" s="14"/>
      <c r="AD112" s="14"/>
      <c r="AE112" s="14"/>
      <c r="AG112" s="14"/>
      <c r="AH112" s="14"/>
    </row>
    <row r="113" spans="3:34" ht="12.75">
      <c r="C113" s="14"/>
      <c r="D113" s="14"/>
      <c r="F113" s="14"/>
      <c r="G113" s="14"/>
      <c r="I113" s="14"/>
      <c r="J113" s="14"/>
      <c r="L113" s="14"/>
      <c r="M113" s="14"/>
      <c r="O113" s="14"/>
      <c r="P113" s="14"/>
      <c r="R113" s="14"/>
      <c r="S113" s="14"/>
      <c r="U113" s="14"/>
      <c r="V113" s="14"/>
      <c r="X113" s="14"/>
      <c r="Y113" s="14"/>
      <c r="AA113" s="14"/>
      <c r="AB113" s="14"/>
      <c r="AD113" s="14"/>
      <c r="AE113" s="14"/>
      <c r="AG113" s="14"/>
      <c r="AH113" s="14"/>
    </row>
    <row r="114" spans="3:34" ht="12.75">
      <c r="C114" s="14"/>
      <c r="D114" s="14"/>
      <c r="F114" s="14"/>
      <c r="G114" s="14"/>
      <c r="I114" s="14"/>
      <c r="J114" s="14"/>
      <c r="L114" s="14"/>
      <c r="M114" s="14"/>
      <c r="O114" s="14"/>
      <c r="P114" s="14"/>
      <c r="R114" s="14"/>
      <c r="S114" s="14"/>
      <c r="U114" s="14"/>
      <c r="V114" s="14"/>
      <c r="X114" s="14"/>
      <c r="Y114" s="14"/>
      <c r="AA114" s="14"/>
      <c r="AB114" s="14"/>
      <c r="AD114" s="14"/>
      <c r="AE114" s="14"/>
      <c r="AG114" s="14"/>
      <c r="AH114" s="14"/>
    </row>
    <row r="115" spans="3:34" ht="12.75">
      <c r="C115" s="14"/>
      <c r="D115" s="14"/>
      <c r="F115" s="14"/>
      <c r="G115" s="14"/>
      <c r="I115" s="14"/>
      <c r="J115" s="14"/>
      <c r="L115" s="14"/>
      <c r="M115" s="14"/>
      <c r="O115" s="14"/>
      <c r="P115" s="14"/>
      <c r="R115" s="14"/>
      <c r="S115" s="14"/>
      <c r="U115" s="14"/>
      <c r="V115" s="14"/>
      <c r="X115" s="14"/>
      <c r="Y115" s="14"/>
      <c r="AA115" s="14"/>
      <c r="AB115" s="14"/>
      <c r="AD115" s="14"/>
      <c r="AE115" s="14"/>
      <c r="AG115" s="14"/>
      <c r="AH115" s="14"/>
    </row>
    <row r="116" spans="3:34" ht="12.75">
      <c r="C116" s="14"/>
      <c r="D116" s="14"/>
      <c r="F116" s="14"/>
      <c r="G116" s="14"/>
      <c r="I116" s="14"/>
      <c r="J116" s="14"/>
      <c r="L116" s="14"/>
      <c r="M116" s="14"/>
      <c r="O116" s="14"/>
      <c r="P116" s="14"/>
      <c r="R116" s="14"/>
      <c r="S116" s="14"/>
      <c r="U116" s="14"/>
      <c r="V116" s="14"/>
      <c r="X116" s="14"/>
      <c r="Y116" s="14"/>
      <c r="AA116" s="14"/>
      <c r="AB116" s="14"/>
      <c r="AD116" s="14"/>
      <c r="AE116" s="14"/>
      <c r="AG116" s="14"/>
      <c r="AH116" s="14"/>
    </row>
    <row r="117" spans="3:34" ht="12.75">
      <c r="C117" s="14"/>
      <c r="D117" s="14"/>
      <c r="F117" s="14"/>
      <c r="G117" s="14"/>
      <c r="I117" s="14"/>
      <c r="J117" s="14"/>
      <c r="L117" s="14"/>
      <c r="M117" s="14"/>
      <c r="O117" s="14"/>
      <c r="P117" s="14"/>
      <c r="R117" s="14"/>
      <c r="S117" s="14"/>
      <c r="U117" s="14"/>
      <c r="V117" s="14"/>
      <c r="X117" s="14"/>
      <c r="Y117" s="14"/>
      <c r="AA117" s="14"/>
      <c r="AB117" s="14"/>
      <c r="AD117" s="14"/>
      <c r="AE117" s="14"/>
      <c r="AG117" s="14"/>
      <c r="AH117" s="14"/>
    </row>
    <row r="118" spans="3:34" ht="12.75">
      <c r="C118" s="14"/>
      <c r="D118" s="14"/>
      <c r="F118" s="14"/>
      <c r="G118" s="14"/>
      <c r="I118" s="14"/>
      <c r="J118" s="14"/>
      <c r="L118" s="14"/>
      <c r="M118" s="14"/>
      <c r="O118" s="14"/>
      <c r="P118" s="14"/>
      <c r="R118" s="14"/>
      <c r="S118" s="14"/>
      <c r="U118" s="14"/>
      <c r="V118" s="14"/>
      <c r="X118" s="14"/>
      <c r="Y118" s="14"/>
      <c r="AA118" s="14"/>
      <c r="AB118" s="14"/>
      <c r="AD118" s="14"/>
      <c r="AE118" s="14"/>
      <c r="AG118" s="14"/>
      <c r="AH118" s="14"/>
    </row>
    <row r="119" spans="3:34" ht="12.75">
      <c r="C119" s="14"/>
      <c r="D119" s="14"/>
      <c r="F119" s="14"/>
      <c r="G119" s="14"/>
      <c r="I119" s="14"/>
      <c r="J119" s="14"/>
      <c r="L119" s="14"/>
      <c r="M119" s="14"/>
      <c r="O119" s="14"/>
      <c r="P119" s="14"/>
      <c r="R119" s="14"/>
      <c r="S119" s="14"/>
      <c r="U119" s="14"/>
      <c r="V119" s="14"/>
      <c r="X119" s="14"/>
      <c r="Y119" s="14"/>
      <c r="AA119" s="14"/>
      <c r="AB119" s="14"/>
      <c r="AD119" s="14"/>
      <c r="AE119" s="14"/>
      <c r="AG119" s="14"/>
      <c r="AH119" s="14"/>
    </row>
    <row r="120" spans="3:34" ht="12.75">
      <c r="C120" s="14"/>
      <c r="D120" s="14"/>
      <c r="F120" s="14"/>
      <c r="G120" s="14"/>
      <c r="I120" s="14"/>
      <c r="J120" s="14"/>
      <c r="L120" s="14"/>
      <c r="M120" s="14"/>
      <c r="O120" s="14"/>
      <c r="P120" s="14"/>
      <c r="R120" s="14"/>
      <c r="S120" s="14"/>
      <c r="U120" s="14"/>
      <c r="V120" s="14"/>
      <c r="X120" s="14"/>
      <c r="Y120" s="14"/>
      <c r="AA120" s="14"/>
      <c r="AB120" s="14"/>
      <c r="AD120" s="14"/>
      <c r="AE120" s="14"/>
      <c r="AG120" s="14"/>
      <c r="AH120" s="14"/>
    </row>
    <row r="121" spans="3:34" ht="12.75">
      <c r="C121" s="14"/>
      <c r="D121" s="14"/>
      <c r="F121" s="14"/>
      <c r="G121" s="14"/>
      <c r="I121" s="14"/>
      <c r="J121" s="14"/>
      <c r="L121" s="14"/>
      <c r="M121" s="14"/>
      <c r="O121" s="14"/>
      <c r="P121" s="14"/>
      <c r="R121" s="14"/>
      <c r="S121" s="14"/>
      <c r="U121" s="14"/>
      <c r="V121" s="14"/>
      <c r="X121" s="14"/>
      <c r="Y121" s="14"/>
      <c r="AA121" s="14"/>
      <c r="AB121" s="14"/>
      <c r="AD121" s="14"/>
      <c r="AE121" s="14"/>
      <c r="AG121" s="14"/>
      <c r="AH121" s="14"/>
    </row>
    <row r="122" spans="3:34" ht="12.75">
      <c r="C122" s="14"/>
      <c r="D122" s="14"/>
      <c r="F122" s="14"/>
      <c r="G122" s="14"/>
      <c r="I122" s="14"/>
      <c r="J122" s="14"/>
      <c r="L122" s="14"/>
      <c r="M122" s="14"/>
      <c r="O122" s="14"/>
      <c r="P122" s="14"/>
      <c r="R122" s="14"/>
      <c r="S122" s="14"/>
      <c r="U122" s="14"/>
      <c r="V122" s="14"/>
      <c r="X122" s="14"/>
      <c r="Y122" s="14"/>
      <c r="AA122" s="14"/>
      <c r="AB122" s="14"/>
      <c r="AD122" s="14"/>
      <c r="AE122" s="14"/>
      <c r="AG122" s="14"/>
      <c r="AH122" s="14"/>
    </row>
    <row r="123" spans="3:34" ht="12.75">
      <c r="C123" s="14"/>
      <c r="D123" s="14"/>
      <c r="F123" s="14"/>
      <c r="G123" s="14"/>
      <c r="I123" s="14"/>
      <c r="J123" s="14"/>
      <c r="L123" s="14"/>
      <c r="M123" s="14"/>
      <c r="O123" s="14"/>
      <c r="P123" s="14"/>
      <c r="R123" s="14"/>
      <c r="S123" s="14"/>
      <c r="U123" s="14"/>
      <c r="V123" s="14"/>
      <c r="X123" s="14"/>
      <c r="Y123" s="14"/>
      <c r="AA123" s="14"/>
      <c r="AB123" s="14"/>
      <c r="AD123" s="14"/>
      <c r="AE123" s="14"/>
      <c r="AG123" s="14"/>
      <c r="AH123" s="14"/>
    </row>
    <row r="124" spans="3:34" ht="12.75">
      <c r="C124" s="14"/>
      <c r="D124" s="14"/>
      <c r="F124" s="14"/>
      <c r="G124" s="14"/>
      <c r="I124" s="14"/>
      <c r="J124" s="14"/>
      <c r="L124" s="14"/>
      <c r="M124" s="14"/>
      <c r="O124" s="14"/>
      <c r="P124" s="14"/>
      <c r="R124" s="14"/>
      <c r="S124" s="14"/>
      <c r="U124" s="14"/>
      <c r="V124" s="14"/>
      <c r="X124" s="14"/>
      <c r="Y124" s="14"/>
      <c r="AA124" s="14"/>
      <c r="AB124" s="14"/>
      <c r="AD124" s="14"/>
      <c r="AE124" s="14"/>
      <c r="AG124" s="14"/>
      <c r="AH124" s="14"/>
    </row>
    <row r="125" spans="3:34" ht="12.75">
      <c r="C125" s="14"/>
      <c r="D125" s="14"/>
      <c r="F125" s="14"/>
      <c r="G125" s="14"/>
      <c r="I125" s="14"/>
      <c r="J125" s="14"/>
      <c r="L125" s="14"/>
      <c r="M125" s="14"/>
      <c r="O125" s="14"/>
      <c r="P125" s="14"/>
      <c r="R125" s="14"/>
      <c r="S125" s="14"/>
      <c r="U125" s="14"/>
      <c r="V125" s="14"/>
      <c r="X125" s="14"/>
      <c r="Y125" s="14"/>
      <c r="AA125" s="14"/>
      <c r="AB125" s="14"/>
      <c r="AD125" s="14"/>
      <c r="AE125" s="14"/>
      <c r="AG125" s="14"/>
      <c r="AH125" s="14"/>
    </row>
    <row r="126" spans="3:34" ht="12.75">
      <c r="C126" s="14"/>
      <c r="D126" s="14"/>
      <c r="F126" s="14"/>
      <c r="G126" s="14"/>
      <c r="I126" s="14"/>
      <c r="J126" s="14"/>
      <c r="L126" s="14"/>
      <c r="M126" s="14"/>
      <c r="O126" s="14"/>
      <c r="P126" s="14"/>
      <c r="R126" s="14"/>
      <c r="S126" s="14"/>
      <c r="U126" s="14"/>
      <c r="V126" s="14"/>
      <c r="X126" s="14"/>
      <c r="Y126" s="14"/>
      <c r="AA126" s="14"/>
      <c r="AB126" s="14"/>
      <c r="AD126" s="14"/>
      <c r="AE126" s="14"/>
      <c r="AG126" s="14"/>
      <c r="AH126" s="14"/>
    </row>
    <row r="127" spans="3:34" ht="12.75">
      <c r="C127" s="14"/>
      <c r="D127" s="14"/>
      <c r="F127" s="14"/>
      <c r="G127" s="14"/>
      <c r="I127" s="14"/>
      <c r="J127" s="14"/>
      <c r="L127" s="14"/>
      <c r="M127" s="14"/>
      <c r="O127" s="14"/>
      <c r="P127" s="14"/>
      <c r="R127" s="14"/>
      <c r="S127" s="14"/>
      <c r="U127" s="14"/>
      <c r="V127" s="14"/>
      <c r="X127" s="14"/>
      <c r="Y127" s="14"/>
      <c r="AA127" s="14"/>
      <c r="AB127" s="14"/>
      <c r="AD127" s="14"/>
      <c r="AE127" s="14"/>
      <c r="AG127" s="14"/>
      <c r="AH127" s="14"/>
    </row>
    <row r="128" spans="3:34" ht="12.75">
      <c r="C128" s="14"/>
      <c r="D128" s="14"/>
      <c r="F128" s="14"/>
      <c r="G128" s="14"/>
      <c r="I128" s="14"/>
      <c r="J128" s="14"/>
      <c r="L128" s="14"/>
      <c r="M128" s="14"/>
      <c r="O128" s="14"/>
      <c r="P128" s="14"/>
      <c r="R128" s="14"/>
      <c r="S128" s="14"/>
      <c r="U128" s="14"/>
      <c r="V128" s="14"/>
      <c r="X128" s="14"/>
      <c r="Y128" s="14"/>
      <c r="AA128" s="14"/>
      <c r="AB128" s="14"/>
      <c r="AD128" s="14"/>
      <c r="AE128" s="14"/>
      <c r="AG128" s="14"/>
      <c r="AH128" s="14"/>
    </row>
    <row r="129" spans="3:34" ht="12.75">
      <c r="C129" s="14"/>
      <c r="D129" s="14"/>
      <c r="F129" s="14"/>
      <c r="G129" s="14"/>
      <c r="I129" s="14"/>
      <c r="J129" s="14"/>
      <c r="L129" s="14"/>
      <c r="M129" s="14"/>
      <c r="O129" s="14"/>
      <c r="P129" s="14"/>
      <c r="R129" s="14"/>
      <c r="S129" s="14"/>
      <c r="U129" s="14"/>
      <c r="V129" s="14"/>
      <c r="X129" s="14"/>
      <c r="Y129" s="14"/>
      <c r="AA129" s="14"/>
      <c r="AB129" s="14"/>
      <c r="AD129" s="14"/>
      <c r="AE129" s="14"/>
      <c r="AG129" s="14"/>
      <c r="AH129" s="14"/>
    </row>
    <row r="130" spans="3:34" ht="12.75">
      <c r="C130" s="14"/>
      <c r="D130" s="14"/>
      <c r="F130" s="14"/>
      <c r="G130" s="14"/>
      <c r="I130" s="14"/>
      <c r="J130" s="14"/>
      <c r="L130" s="14"/>
      <c r="M130" s="14"/>
      <c r="O130" s="14"/>
      <c r="P130" s="14"/>
      <c r="R130" s="14"/>
      <c r="S130" s="14"/>
      <c r="U130" s="14"/>
      <c r="V130" s="14"/>
      <c r="X130" s="14"/>
      <c r="Y130" s="14"/>
      <c r="AA130" s="14"/>
      <c r="AB130" s="14"/>
      <c r="AD130" s="14"/>
      <c r="AE130" s="14"/>
      <c r="AG130" s="14"/>
      <c r="AH130" s="14"/>
    </row>
    <row r="131" spans="3:34" ht="12.75">
      <c r="C131" s="14"/>
      <c r="D131" s="14"/>
      <c r="F131" s="14"/>
      <c r="G131" s="14"/>
      <c r="I131" s="14"/>
      <c r="J131" s="14"/>
      <c r="L131" s="14"/>
      <c r="M131" s="14"/>
      <c r="O131" s="14"/>
      <c r="P131" s="14"/>
      <c r="R131" s="14"/>
      <c r="S131" s="14"/>
      <c r="U131" s="14"/>
      <c r="V131" s="14"/>
      <c r="X131" s="14"/>
      <c r="Y131" s="14"/>
      <c r="AA131" s="14"/>
      <c r="AB131" s="14"/>
      <c r="AD131" s="14"/>
      <c r="AE131" s="14"/>
      <c r="AG131" s="14"/>
      <c r="AH131" s="14"/>
    </row>
    <row r="132" spans="3:34" ht="12.75">
      <c r="C132" s="14"/>
      <c r="D132" s="14"/>
      <c r="F132" s="14"/>
      <c r="G132" s="14"/>
      <c r="I132" s="14"/>
      <c r="J132" s="14"/>
      <c r="L132" s="14"/>
      <c r="M132" s="14"/>
      <c r="O132" s="14"/>
      <c r="P132" s="14"/>
      <c r="R132" s="14"/>
      <c r="S132" s="14"/>
      <c r="U132" s="14"/>
      <c r="V132" s="14"/>
      <c r="X132" s="14"/>
      <c r="Y132" s="14"/>
      <c r="AA132" s="14"/>
      <c r="AB132" s="14"/>
      <c r="AD132" s="14"/>
      <c r="AE132" s="14"/>
      <c r="AG132" s="14"/>
      <c r="AH132" s="14"/>
    </row>
    <row r="133" spans="3:34" ht="12.75">
      <c r="C133" s="14"/>
      <c r="D133" s="14"/>
      <c r="F133" s="14"/>
      <c r="G133" s="14"/>
      <c r="I133" s="14"/>
      <c r="J133" s="14"/>
      <c r="L133" s="14"/>
      <c r="M133" s="14"/>
      <c r="O133" s="14"/>
      <c r="P133" s="14"/>
      <c r="R133" s="14"/>
      <c r="S133" s="14"/>
      <c r="U133" s="14"/>
      <c r="V133" s="14"/>
      <c r="X133" s="14"/>
      <c r="Y133" s="14"/>
      <c r="AA133" s="14"/>
      <c r="AB133" s="14"/>
      <c r="AD133" s="14"/>
      <c r="AE133" s="14"/>
      <c r="AG133" s="14"/>
      <c r="AH133" s="14"/>
    </row>
    <row r="134" spans="3:34" ht="12.75">
      <c r="C134" s="14"/>
      <c r="D134" s="14"/>
      <c r="F134" s="14"/>
      <c r="G134" s="14"/>
      <c r="I134" s="14"/>
      <c r="J134" s="14"/>
      <c r="L134" s="14"/>
      <c r="M134" s="14"/>
      <c r="O134" s="14"/>
      <c r="P134" s="14"/>
      <c r="R134" s="14"/>
      <c r="S134" s="14"/>
      <c r="U134" s="14"/>
      <c r="V134" s="14"/>
      <c r="X134" s="14"/>
      <c r="Y134" s="14"/>
      <c r="AA134" s="14"/>
      <c r="AB134" s="14"/>
      <c r="AD134" s="14"/>
      <c r="AE134" s="14"/>
      <c r="AG134" s="14"/>
      <c r="AH134" s="14"/>
    </row>
    <row r="135" spans="3:34" ht="12.75">
      <c r="C135" s="14"/>
      <c r="D135" s="14"/>
      <c r="F135" s="14"/>
      <c r="G135" s="14"/>
      <c r="I135" s="14"/>
      <c r="J135" s="14"/>
      <c r="L135" s="14"/>
      <c r="M135" s="14"/>
      <c r="O135" s="14"/>
      <c r="P135" s="14"/>
      <c r="R135" s="14"/>
      <c r="S135" s="14"/>
      <c r="U135" s="14"/>
      <c r="V135" s="14"/>
      <c r="X135" s="14"/>
      <c r="Y135" s="14"/>
      <c r="AA135" s="14"/>
      <c r="AB135" s="14"/>
      <c r="AD135" s="14"/>
      <c r="AE135" s="14"/>
      <c r="AG135" s="14"/>
      <c r="AH135" s="14"/>
    </row>
    <row r="136" spans="3:34" ht="12.75">
      <c r="C136" s="14"/>
      <c r="D136" s="14"/>
      <c r="F136" s="14"/>
      <c r="G136" s="14"/>
      <c r="I136" s="14"/>
      <c r="J136" s="14"/>
      <c r="L136" s="14"/>
      <c r="M136" s="14"/>
      <c r="O136" s="14"/>
      <c r="P136" s="14"/>
      <c r="R136" s="14"/>
      <c r="S136" s="14"/>
      <c r="U136" s="14"/>
      <c r="V136" s="14"/>
      <c r="X136" s="14"/>
      <c r="Y136" s="14"/>
      <c r="AA136" s="14"/>
      <c r="AB136" s="14"/>
      <c r="AD136" s="14"/>
      <c r="AE136" s="14"/>
      <c r="AG136" s="14"/>
      <c r="AH136" s="14"/>
    </row>
    <row r="137" spans="3:34" ht="12.75">
      <c r="C137" s="14"/>
      <c r="D137" s="14"/>
      <c r="F137" s="14"/>
      <c r="G137" s="14"/>
      <c r="I137" s="14"/>
      <c r="J137" s="14"/>
      <c r="L137" s="14"/>
      <c r="M137" s="14"/>
      <c r="O137" s="14"/>
      <c r="P137" s="14"/>
      <c r="R137" s="14"/>
      <c r="S137" s="14"/>
      <c r="U137" s="14"/>
      <c r="V137" s="14"/>
      <c r="X137" s="14"/>
      <c r="Y137" s="14"/>
      <c r="AA137" s="14"/>
      <c r="AB137" s="14"/>
      <c r="AD137" s="14"/>
      <c r="AE137" s="14"/>
      <c r="AG137" s="14"/>
      <c r="AH137" s="14"/>
    </row>
    <row r="138" spans="3:34" ht="12.75">
      <c r="C138" s="14"/>
      <c r="D138" s="14"/>
      <c r="F138" s="14"/>
      <c r="G138" s="14"/>
      <c r="I138" s="14"/>
      <c r="J138" s="14"/>
      <c r="L138" s="14"/>
      <c r="M138" s="14"/>
      <c r="O138" s="14"/>
      <c r="P138" s="14"/>
      <c r="R138" s="14"/>
      <c r="S138" s="14"/>
      <c r="U138" s="14"/>
      <c r="V138" s="14"/>
      <c r="X138" s="14"/>
      <c r="Y138" s="14"/>
      <c r="AA138" s="14"/>
      <c r="AB138" s="14"/>
      <c r="AD138" s="14"/>
      <c r="AE138" s="14"/>
      <c r="AG138" s="14"/>
      <c r="AH138" s="14"/>
    </row>
    <row r="139" spans="3:34" ht="12.75">
      <c r="C139" s="14"/>
      <c r="D139" s="14"/>
      <c r="F139" s="14"/>
      <c r="G139" s="14"/>
      <c r="I139" s="14"/>
      <c r="J139" s="14"/>
      <c r="L139" s="14"/>
      <c r="M139" s="14"/>
      <c r="O139" s="14"/>
      <c r="P139" s="14"/>
      <c r="R139" s="14"/>
      <c r="S139" s="14"/>
      <c r="U139" s="14"/>
      <c r="V139" s="14"/>
      <c r="X139" s="14"/>
      <c r="Y139" s="14"/>
      <c r="AA139" s="14"/>
      <c r="AB139" s="14"/>
      <c r="AD139" s="14"/>
      <c r="AE139" s="14"/>
      <c r="AG139" s="14"/>
      <c r="AH139" s="14"/>
    </row>
    <row r="140" spans="3:34" ht="12.75">
      <c r="C140" s="14"/>
      <c r="D140" s="14"/>
      <c r="F140" s="14"/>
      <c r="G140" s="14"/>
      <c r="I140" s="14"/>
      <c r="J140" s="14"/>
      <c r="L140" s="14"/>
      <c r="M140" s="14"/>
      <c r="O140" s="14"/>
      <c r="P140" s="14"/>
      <c r="R140" s="14"/>
      <c r="S140" s="14"/>
      <c r="U140" s="14"/>
      <c r="V140" s="14"/>
      <c r="X140" s="14"/>
      <c r="Y140" s="14"/>
      <c r="AA140" s="14"/>
      <c r="AB140" s="14"/>
      <c r="AD140" s="14"/>
      <c r="AE140" s="14"/>
      <c r="AG140" s="14"/>
      <c r="AH140" s="14"/>
    </row>
    <row r="141" spans="3:34" ht="12.75">
      <c r="C141" s="14"/>
      <c r="D141" s="14"/>
      <c r="F141" s="14"/>
      <c r="G141" s="14"/>
      <c r="I141" s="14"/>
      <c r="J141" s="14"/>
      <c r="L141" s="14"/>
      <c r="M141" s="14"/>
      <c r="O141" s="14"/>
      <c r="P141" s="14"/>
      <c r="R141" s="14"/>
      <c r="S141" s="14"/>
      <c r="U141" s="14"/>
      <c r="V141" s="14"/>
      <c r="X141" s="14"/>
      <c r="Y141" s="14"/>
      <c r="AA141" s="14"/>
      <c r="AB141" s="14"/>
      <c r="AD141" s="14"/>
      <c r="AE141" s="14"/>
      <c r="AG141" s="14"/>
      <c r="AH141" s="14"/>
    </row>
    <row r="142" spans="3:34" ht="12.75">
      <c r="C142" s="14"/>
      <c r="D142" s="14"/>
      <c r="F142" s="14"/>
      <c r="G142" s="14"/>
      <c r="I142" s="14"/>
      <c r="J142" s="14"/>
      <c r="L142" s="14"/>
      <c r="M142" s="14"/>
      <c r="O142" s="14"/>
      <c r="P142" s="14"/>
      <c r="R142" s="14"/>
      <c r="S142" s="14"/>
      <c r="U142" s="14"/>
      <c r="V142" s="14"/>
      <c r="X142" s="14"/>
      <c r="Y142" s="14"/>
      <c r="AA142" s="14"/>
      <c r="AB142" s="14"/>
      <c r="AD142" s="14"/>
      <c r="AE142" s="14"/>
      <c r="AG142" s="14"/>
      <c r="AH142" s="14"/>
    </row>
    <row r="143" spans="3:34" ht="12.75">
      <c r="C143" s="14"/>
      <c r="D143" s="14"/>
      <c r="F143" s="14"/>
      <c r="G143" s="14"/>
      <c r="I143" s="14"/>
      <c r="J143" s="14"/>
      <c r="L143" s="14"/>
      <c r="M143" s="14"/>
      <c r="O143" s="14"/>
      <c r="P143" s="14"/>
      <c r="R143" s="14"/>
      <c r="S143" s="14"/>
      <c r="U143" s="14"/>
      <c r="V143" s="14"/>
      <c r="X143" s="14"/>
      <c r="Y143" s="14"/>
      <c r="AA143" s="14"/>
      <c r="AB143" s="14"/>
      <c r="AD143" s="14"/>
      <c r="AE143" s="14"/>
      <c r="AG143" s="14"/>
      <c r="AH143" s="14"/>
    </row>
    <row r="144" spans="3:34" ht="12.75">
      <c r="C144" s="14"/>
      <c r="D144" s="14"/>
      <c r="F144" s="14"/>
      <c r="G144" s="14"/>
      <c r="I144" s="14"/>
      <c r="J144" s="14"/>
      <c r="L144" s="14"/>
      <c r="M144" s="14"/>
      <c r="O144" s="14"/>
      <c r="P144" s="14"/>
      <c r="R144" s="14"/>
      <c r="S144" s="14"/>
      <c r="U144" s="14"/>
      <c r="V144" s="14"/>
      <c r="X144" s="14"/>
      <c r="Y144" s="14"/>
      <c r="AA144" s="14"/>
      <c r="AB144" s="14"/>
      <c r="AD144" s="14"/>
      <c r="AE144" s="14"/>
      <c r="AG144" s="14"/>
      <c r="AH144" s="14"/>
    </row>
    <row r="145" spans="3:34" ht="12.75">
      <c r="C145" s="14"/>
      <c r="D145" s="14"/>
      <c r="F145" s="14"/>
      <c r="G145" s="14"/>
      <c r="I145" s="14"/>
      <c r="J145" s="14"/>
      <c r="L145" s="14"/>
      <c r="M145" s="14"/>
      <c r="O145" s="14"/>
      <c r="P145" s="14"/>
      <c r="R145" s="14"/>
      <c r="S145" s="14"/>
      <c r="U145" s="14"/>
      <c r="V145" s="14"/>
      <c r="X145" s="14"/>
      <c r="Y145" s="14"/>
      <c r="AA145" s="14"/>
      <c r="AB145" s="14"/>
      <c r="AD145" s="14"/>
      <c r="AE145" s="14"/>
      <c r="AG145" s="14"/>
      <c r="AH145" s="14"/>
    </row>
    <row r="146" spans="3:34" ht="12.75">
      <c r="C146" s="14"/>
      <c r="D146" s="14"/>
      <c r="F146" s="14"/>
      <c r="G146" s="14"/>
      <c r="I146" s="14"/>
      <c r="J146" s="14"/>
      <c r="L146" s="14"/>
      <c r="M146" s="14"/>
      <c r="O146" s="14"/>
      <c r="P146" s="14"/>
      <c r="R146" s="14"/>
      <c r="S146" s="14"/>
      <c r="U146" s="14"/>
      <c r="V146" s="14"/>
      <c r="X146" s="14"/>
      <c r="Y146" s="14"/>
      <c r="AA146" s="14"/>
      <c r="AB146" s="14"/>
      <c r="AD146" s="14"/>
      <c r="AE146" s="14"/>
      <c r="AG146" s="14"/>
      <c r="AH146" s="14"/>
    </row>
    <row r="147" spans="3:34" ht="12.75">
      <c r="C147" s="14"/>
      <c r="D147" s="14"/>
      <c r="F147" s="14"/>
      <c r="G147" s="14"/>
      <c r="I147" s="14"/>
      <c r="J147" s="14"/>
      <c r="L147" s="14"/>
      <c r="M147" s="14"/>
      <c r="O147" s="14"/>
      <c r="P147" s="14"/>
      <c r="R147" s="14"/>
      <c r="S147" s="14"/>
      <c r="U147" s="14"/>
      <c r="V147" s="14"/>
      <c r="X147" s="14"/>
      <c r="Y147" s="14"/>
      <c r="AA147" s="14"/>
      <c r="AB147" s="14"/>
      <c r="AD147" s="14"/>
      <c r="AE147" s="14"/>
      <c r="AG147" s="14"/>
      <c r="AH147" s="14"/>
    </row>
    <row r="148" spans="3:34" ht="12.75">
      <c r="C148" s="14"/>
      <c r="D148" s="14"/>
      <c r="F148" s="14"/>
      <c r="G148" s="14"/>
      <c r="I148" s="14"/>
      <c r="J148" s="14"/>
      <c r="L148" s="14"/>
      <c r="M148" s="14"/>
      <c r="O148" s="14"/>
      <c r="P148" s="14"/>
      <c r="R148" s="14"/>
      <c r="S148" s="14"/>
      <c r="U148" s="14"/>
      <c r="V148" s="14"/>
      <c r="X148" s="14"/>
      <c r="Y148" s="14"/>
      <c r="AA148" s="14"/>
      <c r="AB148" s="14"/>
      <c r="AD148" s="14"/>
      <c r="AE148" s="14"/>
      <c r="AG148" s="14"/>
      <c r="AH148" s="14"/>
    </row>
    <row r="149" spans="3:34" ht="12.75">
      <c r="C149" s="14"/>
      <c r="D149" s="14"/>
      <c r="F149" s="14"/>
      <c r="G149" s="14"/>
      <c r="I149" s="14"/>
      <c r="J149" s="14"/>
      <c r="L149" s="14"/>
      <c r="M149" s="14"/>
      <c r="O149" s="14"/>
      <c r="P149" s="14"/>
      <c r="R149" s="14"/>
      <c r="S149" s="14"/>
      <c r="U149" s="14"/>
      <c r="V149" s="14"/>
      <c r="X149" s="14"/>
      <c r="Y149" s="14"/>
      <c r="AA149" s="14"/>
      <c r="AB149" s="14"/>
      <c r="AD149" s="14"/>
      <c r="AE149" s="14"/>
      <c r="AG149" s="14"/>
      <c r="AH149" s="14"/>
    </row>
    <row r="150" spans="3:34" ht="12.75">
      <c r="C150" s="14"/>
      <c r="D150" s="14"/>
      <c r="F150" s="14"/>
      <c r="G150" s="14"/>
      <c r="I150" s="14"/>
      <c r="J150" s="14"/>
      <c r="L150" s="14"/>
      <c r="M150" s="14"/>
      <c r="O150" s="14"/>
      <c r="P150" s="14"/>
      <c r="R150" s="14"/>
      <c r="S150" s="14"/>
      <c r="U150" s="14"/>
      <c r="V150" s="14"/>
      <c r="X150" s="14"/>
      <c r="Y150" s="14"/>
      <c r="AA150" s="14"/>
      <c r="AB150" s="14"/>
      <c r="AD150" s="14"/>
      <c r="AE150" s="14"/>
      <c r="AG150" s="14"/>
      <c r="AH150" s="14"/>
    </row>
    <row r="151" spans="3:34" ht="12.75">
      <c r="C151" s="14"/>
      <c r="D151" s="14"/>
      <c r="F151" s="14"/>
      <c r="G151" s="14"/>
      <c r="I151" s="14"/>
      <c r="J151" s="14"/>
      <c r="L151" s="14"/>
      <c r="M151" s="14"/>
      <c r="O151" s="14"/>
      <c r="P151" s="14"/>
      <c r="R151" s="14"/>
      <c r="S151" s="14"/>
      <c r="U151" s="14"/>
      <c r="V151" s="14"/>
      <c r="X151" s="14"/>
      <c r="Y151" s="14"/>
      <c r="AA151" s="14"/>
      <c r="AB151" s="14"/>
      <c r="AD151" s="14"/>
      <c r="AE151" s="14"/>
      <c r="AG151" s="14"/>
      <c r="AH151" s="14"/>
    </row>
    <row r="152" spans="3:34" ht="12.75">
      <c r="C152" s="14"/>
      <c r="D152" s="14"/>
      <c r="F152" s="14"/>
      <c r="G152" s="14"/>
      <c r="I152" s="14"/>
      <c r="J152" s="14"/>
      <c r="L152" s="14"/>
      <c r="M152" s="14"/>
      <c r="O152" s="14"/>
      <c r="P152" s="14"/>
      <c r="R152" s="14"/>
      <c r="S152" s="14"/>
      <c r="U152" s="14"/>
      <c r="V152" s="14"/>
      <c r="X152" s="14"/>
      <c r="Y152" s="14"/>
      <c r="AA152" s="14"/>
      <c r="AB152" s="14"/>
      <c r="AD152" s="14"/>
      <c r="AE152" s="14"/>
      <c r="AG152" s="14"/>
      <c r="AH152" s="14"/>
    </row>
    <row r="153" spans="3:34" ht="12.75">
      <c r="C153" s="14"/>
      <c r="D153" s="14"/>
      <c r="F153" s="14"/>
      <c r="G153" s="14"/>
      <c r="I153" s="14"/>
      <c r="J153" s="14"/>
      <c r="L153" s="14"/>
      <c r="M153" s="14"/>
      <c r="O153" s="14"/>
      <c r="P153" s="14"/>
      <c r="R153" s="14"/>
      <c r="S153" s="14"/>
      <c r="U153" s="14"/>
      <c r="V153" s="14"/>
      <c r="X153" s="14"/>
      <c r="Y153" s="14"/>
      <c r="AA153" s="14"/>
      <c r="AB153" s="14"/>
      <c r="AD153" s="14"/>
      <c r="AE153" s="14"/>
      <c r="AG153" s="14"/>
      <c r="AH153" s="14"/>
    </row>
    <row r="154" spans="3:34" ht="12.75">
      <c r="C154" s="14"/>
      <c r="D154" s="14"/>
      <c r="F154" s="14"/>
      <c r="G154" s="14"/>
      <c r="I154" s="14"/>
      <c r="J154" s="14"/>
      <c r="L154" s="14"/>
      <c r="M154" s="14"/>
      <c r="O154" s="14"/>
      <c r="P154" s="14"/>
      <c r="R154" s="14"/>
      <c r="S154" s="14"/>
      <c r="U154" s="14"/>
      <c r="V154" s="14"/>
      <c r="X154" s="14"/>
      <c r="Y154" s="14"/>
      <c r="AA154" s="14"/>
      <c r="AB154" s="14"/>
      <c r="AD154" s="14"/>
      <c r="AE154" s="14"/>
      <c r="AG154" s="14"/>
      <c r="AH154" s="14"/>
    </row>
    <row r="155" spans="3:34" ht="12.75">
      <c r="C155" s="14"/>
      <c r="D155" s="14"/>
      <c r="F155" s="14"/>
      <c r="G155" s="14"/>
      <c r="I155" s="14"/>
      <c r="J155" s="14"/>
      <c r="L155" s="14"/>
      <c r="M155" s="14"/>
      <c r="O155" s="14"/>
      <c r="P155" s="14"/>
      <c r="R155" s="14"/>
      <c r="S155" s="14"/>
      <c r="U155" s="14"/>
      <c r="V155" s="14"/>
      <c r="X155" s="14"/>
      <c r="Y155" s="14"/>
      <c r="AA155" s="14"/>
      <c r="AB155" s="14"/>
      <c r="AD155" s="14"/>
      <c r="AE155" s="14"/>
      <c r="AG155" s="14"/>
      <c r="AH155" s="14"/>
    </row>
    <row r="156" spans="3:34" ht="12.75">
      <c r="C156" s="14"/>
      <c r="D156" s="14"/>
      <c r="F156" s="14"/>
      <c r="G156" s="14"/>
      <c r="I156" s="14"/>
      <c r="J156" s="14"/>
      <c r="L156" s="14"/>
      <c r="M156" s="14"/>
      <c r="O156" s="14"/>
      <c r="P156" s="14"/>
      <c r="R156" s="14"/>
      <c r="S156" s="14"/>
      <c r="U156" s="14"/>
      <c r="V156" s="14"/>
      <c r="X156" s="14"/>
      <c r="Y156" s="14"/>
      <c r="AA156" s="14"/>
      <c r="AB156" s="14"/>
      <c r="AD156" s="14"/>
      <c r="AE156" s="14"/>
      <c r="AG156" s="14"/>
      <c r="AH156" s="14"/>
    </row>
    <row r="157" spans="3:34" ht="12.75">
      <c r="C157" s="14"/>
      <c r="D157" s="14"/>
      <c r="F157" s="14"/>
      <c r="G157" s="14"/>
      <c r="I157" s="14"/>
      <c r="J157" s="14"/>
      <c r="L157" s="14"/>
      <c r="M157" s="14"/>
      <c r="O157" s="14"/>
      <c r="P157" s="14"/>
      <c r="R157" s="14"/>
      <c r="S157" s="14"/>
      <c r="U157" s="14"/>
      <c r="V157" s="14"/>
      <c r="X157" s="14"/>
      <c r="Y157" s="14"/>
      <c r="AA157" s="14"/>
      <c r="AB157" s="14"/>
      <c r="AD157" s="14"/>
      <c r="AE157" s="14"/>
      <c r="AG157" s="14"/>
      <c r="AH157" s="14"/>
    </row>
    <row r="158" spans="3:34" ht="12.75">
      <c r="C158" s="14"/>
      <c r="D158" s="14"/>
      <c r="F158" s="14"/>
      <c r="G158" s="14"/>
      <c r="I158" s="14"/>
      <c r="J158" s="14"/>
      <c r="L158" s="14"/>
      <c r="M158" s="14"/>
      <c r="O158" s="14"/>
      <c r="P158" s="14"/>
      <c r="R158" s="14"/>
      <c r="S158" s="14"/>
      <c r="U158" s="14"/>
      <c r="V158" s="14"/>
      <c r="X158" s="14"/>
      <c r="Y158" s="14"/>
      <c r="AA158" s="14"/>
      <c r="AB158" s="14"/>
      <c r="AD158" s="14"/>
      <c r="AE158" s="14"/>
      <c r="AG158" s="14"/>
      <c r="AH158" s="14"/>
    </row>
    <row r="159" spans="3:34" ht="12.75">
      <c r="C159" s="14"/>
      <c r="D159" s="14"/>
      <c r="F159" s="14"/>
      <c r="G159" s="14"/>
      <c r="I159" s="14"/>
      <c r="J159" s="14"/>
      <c r="L159" s="14"/>
      <c r="M159" s="14"/>
      <c r="O159" s="14"/>
      <c r="P159" s="14"/>
      <c r="R159" s="14"/>
      <c r="S159" s="14"/>
      <c r="U159" s="14"/>
      <c r="V159" s="14"/>
      <c r="X159" s="14"/>
      <c r="Y159" s="14"/>
      <c r="AA159" s="14"/>
      <c r="AB159" s="14"/>
      <c r="AD159" s="14"/>
      <c r="AE159" s="14"/>
      <c r="AG159" s="14"/>
      <c r="AH159" s="14"/>
    </row>
    <row r="160" spans="3:34" ht="12.75">
      <c r="C160" s="14"/>
      <c r="D160" s="14"/>
      <c r="F160" s="14"/>
      <c r="G160" s="14"/>
      <c r="I160" s="14"/>
      <c r="J160" s="14"/>
      <c r="L160" s="14"/>
      <c r="M160" s="14"/>
      <c r="O160" s="14"/>
      <c r="P160" s="14"/>
      <c r="R160" s="14"/>
      <c r="S160" s="14"/>
      <c r="U160" s="14"/>
      <c r="V160" s="14"/>
      <c r="X160" s="14"/>
      <c r="Y160" s="14"/>
      <c r="AA160" s="14"/>
      <c r="AB160" s="14"/>
      <c r="AD160" s="14"/>
      <c r="AE160" s="14"/>
      <c r="AG160" s="14"/>
      <c r="AH160" s="14"/>
    </row>
    <row r="161" spans="3:34" ht="12.75">
      <c r="C161" s="14"/>
      <c r="D161" s="14"/>
      <c r="F161" s="14"/>
      <c r="G161" s="14"/>
      <c r="I161" s="14"/>
      <c r="J161" s="14"/>
      <c r="L161" s="14"/>
      <c r="M161" s="14"/>
      <c r="O161" s="14"/>
      <c r="P161" s="14"/>
      <c r="R161" s="14"/>
      <c r="S161" s="14"/>
      <c r="U161" s="14"/>
      <c r="V161" s="14"/>
      <c r="X161" s="14"/>
      <c r="Y161" s="14"/>
      <c r="AA161" s="14"/>
      <c r="AB161" s="14"/>
      <c r="AD161" s="14"/>
      <c r="AE161" s="14"/>
      <c r="AG161" s="14"/>
      <c r="AH161" s="14"/>
    </row>
    <row r="162" spans="3:34" ht="12.75">
      <c r="C162" s="14"/>
      <c r="D162" s="14"/>
      <c r="F162" s="14"/>
      <c r="G162" s="14"/>
      <c r="I162" s="14"/>
      <c r="J162" s="14"/>
      <c r="L162" s="14"/>
      <c r="M162" s="14"/>
      <c r="O162" s="14"/>
      <c r="P162" s="14"/>
      <c r="R162" s="14"/>
      <c r="S162" s="14"/>
      <c r="U162" s="14"/>
      <c r="V162" s="14"/>
      <c r="X162" s="14"/>
      <c r="Y162" s="14"/>
      <c r="AA162" s="14"/>
      <c r="AB162" s="14"/>
      <c r="AD162" s="14"/>
      <c r="AE162" s="14"/>
      <c r="AG162" s="14"/>
      <c r="AH162" s="14"/>
    </row>
    <row r="163" spans="3:34" ht="12.75">
      <c r="C163" s="14"/>
      <c r="D163" s="14"/>
      <c r="F163" s="14"/>
      <c r="G163" s="14"/>
      <c r="I163" s="14"/>
      <c r="J163" s="14"/>
      <c r="L163" s="14"/>
      <c r="M163" s="14"/>
      <c r="O163" s="14"/>
      <c r="P163" s="14"/>
      <c r="R163" s="14"/>
      <c r="S163" s="14"/>
      <c r="U163" s="14"/>
      <c r="V163" s="14"/>
      <c r="X163" s="14"/>
      <c r="Y163" s="14"/>
      <c r="AA163" s="14"/>
      <c r="AB163" s="14"/>
      <c r="AD163" s="14"/>
      <c r="AE163" s="14"/>
      <c r="AG163" s="14"/>
      <c r="AH163" s="14"/>
    </row>
    <row r="164" spans="3:34" ht="12.75">
      <c r="C164" s="14"/>
      <c r="D164" s="14"/>
      <c r="F164" s="14"/>
      <c r="G164" s="14"/>
      <c r="I164" s="14"/>
      <c r="J164" s="14"/>
      <c r="L164" s="14"/>
      <c r="M164" s="14"/>
      <c r="O164" s="14"/>
      <c r="P164" s="14"/>
      <c r="R164" s="14"/>
      <c r="S164" s="14"/>
      <c r="U164" s="14"/>
      <c r="V164" s="14"/>
      <c r="X164" s="14"/>
      <c r="Y164" s="14"/>
      <c r="AA164" s="14"/>
      <c r="AB164" s="14"/>
      <c r="AD164" s="14"/>
      <c r="AE164" s="14"/>
      <c r="AG164" s="14"/>
      <c r="AH164" s="14"/>
    </row>
    <row r="165" spans="3:34" ht="12.75">
      <c r="C165" s="14"/>
      <c r="D165" s="14"/>
      <c r="F165" s="14"/>
      <c r="G165" s="14"/>
      <c r="I165" s="14"/>
      <c r="J165" s="14"/>
      <c r="L165" s="14"/>
      <c r="M165" s="14"/>
      <c r="O165" s="14"/>
      <c r="P165" s="14"/>
      <c r="R165" s="14"/>
      <c r="S165" s="14"/>
      <c r="U165" s="14"/>
      <c r="V165" s="14"/>
      <c r="X165" s="14"/>
      <c r="Y165" s="14"/>
      <c r="AA165" s="14"/>
      <c r="AB165" s="14"/>
      <c r="AD165" s="14"/>
      <c r="AE165" s="14"/>
      <c r="AG165" s="14"/>
      <c r="AH165" s="14"/>
    </row>
    <row r="166" spans="3:34" ht="12.75">
      <c r="C166" s="14"/>
      <c r="D166" s="14"/>
      <c r="F166" s="14"/>
      <c r="G166" s="14"/>
      <c r="I166" s="14"/>
      <c r="J166" s="14"/>
      <c r="L166" s="14"/>
      <c r="M166" s="14"/>
      <c r="O166" s="14"/>
      <c r="P166" s="14"/>
      <c r="R166" s="14"/>
      <c r="S166" s="14"/>
      <c r="U166" s="14"/>
      <c r="V166" s="14"/>
      <c r="X166" s="14"/>
      <c r="Y166" s="14"/>
      <c r="AA166" s="14"/>
      <c r="AB166" s="14"/>
      <c r="AD166" s="14"/>
      <c r="AE166" s="14"/>
      <c r="AG166" s="14"/>
      <c r="AH166" s="14"/>
    </row>
    <row r="167" spans="3:34" ht="12.75">
      <c r="C167" s="14"/>
      <c r="D167" s="14"/>
      <c r="F167" s="14"/>
      <c r="G167" s="14"/>
      <c r="I167" s="14"/>
      <c r="J167" s="14"/>
      <c r="L167" s="14"/>
      <c r="M167" s="14"/>
      <c r="O167" s="14"/>
      <c r="P167" s="14"/>
      <c r="R167" s="14"/>
      <c r="S167" s="14"/>
      <c r="U167" s="14"/>
      <c r="V167" s="14"/>
      <c r="X167" s="14"/>
      <c r="Y167" s="14"/>
      <c r="AA167" s="14"/>
      <c r="AB167" s="14"/>
      <c r="AD167" s="14"/>
      <c r="AE167" s="14"/>
      <c r="AG167" s="14"/>
      <c r="AH167" s="14"/>
    </row>
    <row r="168" spans="3:34" ht="12.75">
      <c r="C168" s="14"/>
      <c r="D168" s="14"/>
      <c r="F168" s="14"/>
      <c r="G168" s="14"/>
      <c r="I168" s="14"/>
      <c r="J168" s="14"/>
      <c r="L168" s="14"/>
      <c r="M168" s="14"/>
      <c r="O168" s="14"/>
      <c r="P168" s="14"/>
      <c r="R168" s="14"/>
      <c r="S168" s="14"/>
      <c r="U168" s="14"/>
      <c r="V168" s="14"/>
      <c r="X168" s="14"/>
      <c r="Y168" s="14"/>
      <c r="AA168" s="14"/>
      <c r="AB168" s="14"/>
      <c r="AD168" s="14"/>
      <c r="AE168" s="14"/>
      <c r="AG168" s="14"/>
      <c r="AH168" s="14"/>
    </row>
    <row r="169" spans="3:34" ht="12.75">
      <c r="C169" s="14"/>
      <c r="D169" s="14"/>
      <c r="F169" s="14"/>
      <c r="G169" s="14"/>
      <c r="I169" s="14"/>
      <c r="J169" s="14"/>
      <c r="L169" s="14"/>
      <c r="M169" s="14"/>
      <c r="O169" s="14"/>
      <c r="P169" s="14"/>
      <c r="R169" s="14"/>
      <c r="S169" s="14"/>
      <c r="U169" s="14"/>
      <c r="V169" s="14"/>
      <c r="X169" s="14"/>
      <c r="Y169" s="14"/>
      <c r="AA169" s="14"/>
      <c r="AB169" s="14"/>
      <c r="AD169" s="14"/>
      <c r="AE169" s="14"/>
      <c r="AG169" s="14"/>
      <c r="AH169" s="14"/>
    </row>
    <row r="170" spans="3:34" ht="12.75">
      <c r="C170" s="14"/>
      <c r="D170" s="14"/>
      <c r="F170" s="14"/>
      <c r="G170" s="14"/>
      <c r="I170" s="14"/>
      <c r="J170" s="14"/>
      <c r="L170" s="14"/>
      <c r="M170" s="14"/>
      <c r="O170" s="14"/>
      <c r="P170" s="14"/>
      <c r="R170" s="14"/>
      <c r="S170" s="14"/>
      <c r="U170" s="14"/>
      <c r="V170" s="14"/>
      <c r="X170" s="14"/>
      <c r="Y170" s="14"/>
      <c r="AA170" s="14"/>
      <c r="AB170" s="14"/>
      <c r="AD170" s="14"/>
      <c r="AE170" s="14"/>
      <c r="AG170" s="14"/>
      <c r="AH170" s="14"/>
    </row>
    <row r="171" spans="3:34" ht="12.75">
      <c r="C171" s="14"/>
      <c r="D171" s="14"/>
      <c r="F171" s="14"/>
      <c r="G171" s="14"/>
      <c r="I171" s="14"/>
      <c r="J171" s="14"/>
      <c r="L171" s="14"/>
      <c r="M171" s="14"/>
      <c r="O171" s="14"/>
      <c r="P171" s="14"/>
      <c r="R171" s="14"/>
      <c r="S171" s="14"/>
      <c r="U171" s="14"/>
      <c r="V171" s="14"/>
      <c r="X171" s="14"/>
      <c r="Y171" s="14"/>
      <c r="AA171" s="14"/>
      <c r="AB171" s="14"/>
      <c r="AD171" s="14"/>
      <c r="AE171" s="14"/>
      <c r="AG171" s="14"/>
      <c r="AH171" s="14"/>
    </row>
    <row r="172" spans="3:34" ht="12.75">
      <c r="C172" s="14"/>
      <c r="D172" s="14"/>
      <c r="F172" s="14"/>
      <c r="G172" s="14"/>
      <c r="I172" s="14"/>
      <c r="J172" s="14"/>
      <c r="L172" s="14"/>
      <c r="M172" s="14"/>
      <c r="O172" s="14"/>
      <c r="P172" s="14"/>
      <c r="R172" s="14"/>
      <c r="S172" s="14"/>
      <c r="U172" s="14"/>
      <c r="V172" s="14"/>
      <c r="X172" s="14"/>
      <c r="Y172" s="14"/>
      <c r="AA172" s="14"/>
      <c r="AB172" s="14"/>
      <c r="AD172" s="14"/>
      <c r="AE172" s="14"/>
      <c r="AG172" s="14"/>
      <c r="AH172" s="14"/>
    </row>
    <row r="173" spans="3:34" ht="12.75">
      <c r="C173" s="14"/>
      <c r="D173" s="14"/>
      <c r="F173" s="14"/>
      <c r="G173" s="14"/>
      <c r="I173" s="14"/>
      <c r="J173" s="14"/>
      <c r="L173" s="14"/>
      <c r="M173" s="14"/>
      <c r="O173" s="14"/>
      <c r="P173" s="14"/>
      <c r="R173" s="14"/>
      <c r="S173" s="14"/>
      <c r="U173" s="14"/>
      <c r="V173" s="14"/>
      <c r="X173" s="14"/>
      <c r="Y173" s="14"/>
      <c r="AA173" s="14"/>
      <c r="AB173" s="14"/>
      <c r="AD173" s="14"/>
      <c r="AE173" s="14"/>
      <c r="AG173" s="14"/>
      <c r="AH173" s="14"/>
    </row>
    <row r="174" spans="3:34" ht="12.75">
      <c r="C174" s="14"/>
      <c r="D174" s="14"/>
      <c r="F174" s="14"/>
      <c r="G174" s="14"/>
      <c r="I174" s="14"/>
      <c r="J174" s="14"/>
      <c r="L174" s="14"/>
      <c r="M174" s="14"/>
      <c r="O174" s="14"/>
      <c r="P174" s="14"/>
      <c r="R174" s="14"/>
      <c r="S174" s="14"/>
      <c r="U174" s="14"/>
      <c r="V174" s="14"/>
      <c r="X174" s="14"/>
      <c r="Y174" s="14"/>
      <c r="AA174" s="14"/>
      <c r="AB174" s="14"/>
      <c r="AD174" s="14"/>
      <c r="AE174" s="14"/>
      <c r="AG174" s="14"/>
      <c r="AH174" s="14"/>
    </row>
    <row r="175" spans="3:34" ht="12.75">
      <c r="C175" s="14"/>
      <c r="D175" s="14"/>
      <c r="F175" s="14"/>
      <c r="G175" s="14"/>
      <c r="I175" s="14"/>
      <c r="J175" s="14"/>
      <c r="L175" s="14"/>
      <c r="M175" s="14"/>
      <c r="O175" s="14"/>
      <c r="P175" s="14"/>
      <c r="R175" s="14"/>
      <c r="S175" s="14"/>
      <c r="U175" s="14"/>
      <c r="V175" s="14"/>
      <c r="X175" s="14"/>
      <c r="Y175" s="14"/>
      <c r="AA175" s="14"/>
      <c r="AB175" s="14"/>
      <c r="AD175" s="14"/>
      <c r="AE175" s="14"/>
      <c r="AG175" s="14"/>
      <c r="AH175" s="14"/>
    </row>
    <row r="176" spans="3:34" ht="12.75">
      <c r="C176" s="14"/>
      <c r="D176" s="14"/>
      <c r="F176" s="14"/>
      <c r="G176" s="14"/>
      <c r="I176" s="14"/>
      <c r="J176" s="14"/>
      <c r="L176" s="14"/>
      <c r="M176" s="14"/>
      <c r="O176" s="14"/>
      <c r="P176" s="14"/>
      <c r="R176" s="14"/>
      <c r="S176" s="14"/>
      <c r="U176" s="14"/>
      <c r="V176" s="14"/>
      <c r="X176" s="14"/>
      <c r="Y176" s="14"/>
      <c r="AA176" s="14"/>
      <c r="AB176" s="14"/>
      <c r="AD176" s="14"/>
      <c r="AE176" s="14"/>
      <c r="AG176" s="14"/>
      <c r="AH176" s="14"/>
    </row>
    <row r="177" spans="3:34" ht="12.75">
      <c r="C177" s="14"/>
      <c r="D177" s="14"/>
      <c r="F177" s="14"/>
      <c r="G177" s="14"/>
      <c r="I177" s="14"/>
      <c r="J177" s="14"/>
      <c r="L177" s="14"/>
      <c r="M177" s="14"/>
      <c r="O177" s="14"/>
      <c r="P177" s="14"/>
      <c r="R177" s="14"/>
      <c r="S177" s="14"/>
      <c r="U177" s="14"/>
      <c r="V177" s="14"/>
      <c r="X177" s="14"/>
      <c r="Y177" s="14"/>
      <c r="AA177" s="14"/>
      <c r="AB177" s="14"/>
      <c r="AD177" s="14"/>
      <c r="AE177" s="14"/>
      <c r="AG177" s="14"/>
      <c r="AH177" s="14"/>
    </row>
    <row r="178" spans="3:34" ht="12.75">
      <c r="C178" s="14"/>
      <c r="D178" s="14"/>
      <c r="F178" s="14"/>
      <c r="G178" s="14"/>
      <c r="I178" s="14"/>
      <c r="J178" s="14"/>
      <c r="L178" s="14"/>
      <c r="M178" s="14"/>
      <c r="O178" s="14"/>
      <c r="P178" s="14"/>
      <c r="R178" s="14"/>
      <c r="S178" s="14"/>
      <c r="U178" s="14"/>
      <c r="V178" s="14"/>
      <c r="X178" s="14"/>
      <c r="Y178" s="14"/>
      <c r="AA178" s="14"/>
      <c r="AB178" s="14"/>
      <c r="AD178" s="14"/>
      <c r="AE178" s="14"/>
      <c r="AG178" s="14"/>
      <c r="AH178" s="14"/>
    </row>
    <row r="179" spans="3:34" ht="12.75">
      <c r="C179" s="14"/>
      <c r="D179" s="14"/>
      <c r="F179" s="14"/>
      <c r="G179" s="14"/>
      <c r="I179" s="14"/>
      <c r="J179" s="14"/>
      <c r="L179" s="14"/>
      <c r="M179" s="14"/>
      <c r="O179" s="14"/>
      <c r="P179" s="14"/>
      <c r="R179" s="14"/>
      <c r="S179" s="14"/>
      <c r="U179" s="14"/>
      <c r="V179" s="14"/>
      <c r="X179" s="14"/>
      <c r="Y179" s="14"/>
      <c r="AA179" s="14"/>
      <c r="AB179" s="14"/>
      <c r="AD179" s="14"/>
      <c r="AE179" s="14"/>
      <c r="AG179" s="14"/>
      <c r="AH179" s="14"/>
    </row>
    <row r="180" spans="3:34" ht="12.75">
      <c r="C180" s="14"/>
      <c r="D180" s="14"/>
      <c r="F180" s="14"/>
      <c r="G180" s="14"/>
      <c r="I180" s="14"/>
      <c r="J180" s="14"/>
      <c r="L180" s="14"/>
      <c r="M180" s="14"/>
      <c r="O180" s="14"/>
      <c r="P180" s="14"/>
      <c r="R180" s="14"/>
      <c r="S180" s="14"/>
      <c r="U180" s="14"/>
      <c r="V180" s="14"/>
      <c r="X180" s="14"/>
      <c r="Y180" s="14"/>
      <c r="AA180" s="14"/>
      <c r="AB180" s="14"/>
      <c r="AD180" s="14"/>
      <c r="AE180" s="14"/>
      <c r="AG180" s="14"/>
      <c r="AH180" s="14"/>
    </row>
    <row r="181" spans="3:34" ht="12.75">
      <c r="C181" s="14"/>
      <c r="D181" s="14"/>
      <c r="F181" s="14"/>
      <c r="G181" s="14"/>
      <c r="I181" s="14"/>
      <c r="J181" s="14"/>
      <c r="L181" s="14"/>
      <c r="M181" s="14"/>
      <c r="O181" s="14"/>
      <c r="P181" s="14"/>
      <c r="R181" s="14"/>
      <c r="S181" s="14"/>
      <c r="U181" s="14"/>
      <c r="V181" s="14"/>
      <c r="X181" s="14"/>
      <c r="Y181" s="14"/>
      <c r="AA181" s="14"/>
      <c r="AB181" s="14"/>
      <c r="AD181" s="14"/>
      <c r="AE181" s="14"/>
      <c r="AG181" s="14"/>
      <c r="AH181" s="14"/>
    </row>
    <row r="182" spans="3:34" ht="12.75">
      <c r="C182" s="14"/>
      <c r="D182" s="14"/>
      <c r="F182" s="14"/>
      <c r="G182" s="14"/>
      <c r="I182" s="14"/>
      <c r="J182" s="14"/>
      <c r="L182" s="14"/>
      <c r="M182" s="14"/>
      <c r="O182" s="14"/>
      <c r="P182" s="14"/>
      <c r="R182" s="14"/>
      <c r="S182" s="14"/>
      <c r="U182" s="14"/>
      <c r="V182" s="14"/>
      <c r="X182" s="14"/>
      <c r="Y182" s="14"/>
      <c r="AA182" s="14"/>
      <c r="AB182" s="14"/>
      <c r="AD182" s="14"/>
      <c r="AE182" s="14"/>
      <c r="AG182" s="14"/>
      <c r="AH182" s="14"/>
    </row>
    <row r="183" spans="3:34" ht="12.75">
      <c r="C183" s="14"/>
      <c r="D183" s="14"/>
      <c r="F183" s="14"/>
      <c r="G183" s="14"/>
      <c r="I183" s="14"/>
      <c r="J183" s="14"/>
      <c r="L183" s="14"/>
      <c r="M183" s="14"/>
      <c r="O183" s="14"/>
      <c r="P183" s="14"/>
      <c r="R183" s="14"/>
      <c r="S183" s="14"/>
      <c r="U183" s="14"/>
      <c r="V183" s="14"/>
      <c r="X183" s="14"/>
      <c r="Y183" s="14"/>
      <c r="AA183" s="14"/>
      <c r="AB183" s="14"/>
      <c r="AD183" s="14"/>
      <c r="AE183" s="14"/>
      <c r="AG183" s="14"/>
      <c r="AH183" s="14"/>
    </row>
    <row r="184" spans="3:34" ht="12.75">
      <c r="C184" s="14"/>
      <c r="D184" s="14"/>
      <c r="F184" s="14"/>
      <c r="G184" s="14"/>
      <c r="I184" s="14"/>
      <c r="J184" s="14"/>
      <c r="L184" s="14"/>
      <c r="M184" s="14"/>
      <c r="O184" s="14"/>
      <c r="P184" s="14"/>
      <c r="R184" s="14"/>
      <c r="S184" s="14"/>
      <c r="U184" s="14"/>
      <c r="V184" s="14"/>
      <c r="X184" s="14"/>
      <c r="Y184" s="14"/>
      <c r="AA184" s="14"/>
      <c r="AB184" s="14"/>
      <c r="AD184" s="14"/>
      <c r="AE184" s="14"/>
      <c r="AG184" s="14"/>
      <c r="AH184" s="14"/>
    </row>
    <row r="185" spans="3:34" ht="12.75">
      <c r="C185" s="14"/>
      <c r="D185" s="14"/>
      <c r="F185" s="14"/>
      <c r="G185" s="14"/>
      <c r="I185" s="14"/>
      <c r="J185" s="14"/>
      <c r="L185" s="14"/>
      <c r="M185" s="14"/>
      <c r="O185" s="14"/>
      <c r="P185" s="14"/>
      <c r="R185" s="14"/>
      <c r="S185" s="14"/>
      <c r="U185" s="14"/>
      <c r="V185" s="14"/>
      <c r="X185" s="14"/>
      <c r="Y185" s="14"/>
      <c r="AA185" s="14"/>
      <c r="AB185" s="14"/>
      <c r="AD185" s="14"/>
      <c r="AE185" s="14"/>
      <c r="AG185" s="14"/>
      <c r="AH185" s="14"/>
    </row>
    <row r="186" spans="3:34" ht="12.75">
      <c r="C186" s="14"/>
      <c r="D186" s="14"/>
      <c r="F186" s="14"/>
      <c r="G186" s="14"/>
      <c r="I186" s="14"/>
      <c r="J186" s="14"/>
      <c r="L186" s="14"/>
      <c r="M186" s="14"/>
      <c r="O186" s="14"/>
      <c r="P186" s="14"/>
      <c r="R186" s="14"/>
      <c r="S186" s="14"/>
      <c r="U186" s="14"/>
      <c r="V186" s="14"/>
      <c r="X186" s="14"/>
      <c r="Y186" s="14"/>
      <c r="AA186" s="14"/>
      <c r="AB186" s="14"/>
      <c r="AD186" s="14"/>
      <c r="AE186" s="14"/>
      <c r="AG186" s="14"/>
      <c r="AH186" s="14"/>
    </row>
    <row r="187" spans="3:34" ht="12.75">
      <c r="C187" s="14"/>
      <c r="D187" s="14"/>
      <c r="F187" s="14"/>
      <c r="G187" s="14"/>
      <c r="I187" s="14"/>
      <c r="J187" s="14"/>
      <c r="L187" s="14"/>
      <c r="M187" s="14"/>
      <c r="O187" s="14"/>
      <c r="P187" s="14"/>
      <c r="R187" s="14"/>
      <c r="S187" s="14"/>
      <c r="U187" s="14"/>
      <c r="V187" s="14"/>
      <c r="X187" s="14"/>
      <c r="Y187" s="14"/>
      <c r="AA187" s="14"/>
      <c r="AB187" s="14"/>
      <c r="AD187" s="14"/>
      <c r="AE187" s="14"/>
      <c r="AG187" s="14"/>
      <c r="AH187" s="14"/>
    </row>
    <row r="188" spans="3:34" ht="12.75">
      <c r="C188" s="14"/>
      <c r="D188" s="14"/>
      <c r="F188" s="14"/>
      <c r="G188" s="14"/>
      <c r="I188" s="14"/>
      <c r="J188" s="14"/>
      <c r="L188" s="14"/>
      <c r="M188" s="14"/>
      <c r="O188" s="14"/>
      <c r="P188" s="14"/>
      <c r="R188" s="14"/>
      <c r="S188" s="14"/>
      <c r="U188" s="14"/>
      <c r="V188" s="14"/>
      <c r="X188" s="14"/>
      <c r="Y188" s="14"/>
      <c r="AA188" s="14"/>
      <c r="AB188" s="14"/>
      <c r="AD188" s="14"/>
      <c r="AE188" s="14"/>
      <c r="AG188" s="14"/>
      <c r="AH188" s="14"/>
    </row>
    <row r="189" spans="3:34" ht="12.75">
      <c r="C189" s="14"/>
      <c r="D189" s="14"/>
      <c r="F189" s="14"/>
      <c r="G189" s="14"/>
      <c r="I189" s="14"/>
      <c r="J189" s="14"/>
      <c r="L189" s="14"/>
      <c r="M189" s="14"/>
      <c r="O189" s="14"/>
      <c r="P189" s="14"/>
      <c r="R189" s="14"/>
      <c r="S189" s="14"/>
      <c r="U189" s="14"/>
      <c r="V189" s="14"/>
      <c r="X189" s="14"/>
      <c r="Y189" s="14"/>
      <c r="AA189" s="14"/>
      <c r="AB189" s="14"/>
      <c r="AD189" s="14"/>
      <c r="AE189" s="14"/>
      <c r="AG189" s="14"/>
      <c r="AH189" s="14"/>
    </row>
    <row r="190" spans="3:34" ht="12.75">
      <c r="C190" s="14"/>
      <c r="D190" s="14"/>
      <c r="F190" s="14"/>
      <c r="G190" s="14"/>
      <c r="I190" s="14"/>
      <c r="J190" s="14"/>
      <c r="L190" s="14"/>
      <c r="M190" s="14"/>
      <c r="O190" s="14"/>
      <c r="P190" s="14"/>
      <c r="R190" s="14"/>
      <c r="S190" s="14"/>
      <c r="U190" s="14"/>
      <c r="V190" s="14"/>
      <c r="X190" s="14"/>
      <c r="Y190" s="14"/>
      <c r="AA190" s="14"/>
      <c r="AB190" s="14"/>
      <c r="AD190" s="14"/>
      <c r="AE190" s="14"/>
      <c r="AG190" s="14"/>
      <c r="AH190" s="14"/>
    </row>
    <row r="191" spans="3:34" ht="12.75">
      <c r="C191" s="14"/>
      <c r="D191" s="14"/>
      <c r="F191" s="14"/>
      <c r="G191" s="14"/>
      <c r="I191" s="14"/>
      <c r="J191" s="14"/>
      <c r="L191" s="14"/>
      <c r="M191" s="14"/>
      <c r="O191" s="14"/>
      <c r="P191" s="14"/>
      <c r="R191" s="14"/>
      <c r="S191" s="14"/>
      <c r="U191" s="14"/>
      <c r="V191" s="14"/>
      <c r="X191" s="14"/>
      <c r="Y191" s="14"/>
      <c r="AA191" s="14"/>
      <c r="AB191" s="14"/>
      <c r="AD191" s="14"/>
      <c r="AE191" s="14"/>
      <c r="AG191" s="14"/>
      <c r="AH191" s="14"/>
    </row>
    <row r="192" spans="3:34" ht="12.75">
      <c r="C192" s="14"/>
      <c r="D192" s="14"/>
      <c r="F192" s="14"/>
      <c r="G192" s="14"/>
      <c r="I192" s="14"/>
      <c r="J192" s="14"/>
      <c r="L192" s="14"/>
      <c r="M192" s="14"/>
      <c r="O192" s="14"/>
      <c r="P192" s="14"/>
      <c r="R192" s="14"/>
      <c r="S192" s="14"/>
      <c r="U192" s="14"/>
      <c r="V192" s="14"/>
      <c r="X192" s="14"/>
      <c r="Y192" s="14"/>
      <c r="AA192" s="14"/>
      <c r="AB192" s="14"/>
      <c r="AD192" s="14"/>
      <c r="AE192" s="14"/>
      <c r="AG192" s="14"/>
      <c r="AH192" s="14"/>
    </row>
    <row r="193" spans="3:34" ht="12.75">
      <c r="C193" s="14"/>
      <c r="D193" s="14"/>
      <c r="F193" s="14"/>
      <c r="G193" s="14"/>
      <c r="I193" s="14"/>
      <c r="J193" s="14"/>
      <c r="L193" s="14"/>
      <c r="M193" s="14"/>
      <c r="O193" s="14"/>
      <c r="P193" s="14"/>
      <c r="R193" s="14"/>
      <c r="S193" s="14"/>
      <c r="U193" s="14"/>
      <c r="V193" s="14"/>
      <c r="X193" s="14"/>
      <c r="Y193" s="14"/>
      <c r="AA193" s="14"/>
      <c r="AB193" s="14"/>
      <c r="AD193" s="14"/>
      <c r="AE193" s="14"/>
      <c r="AG193" s="14"/>
      <c r="AH193" s="14"/>
    </row>
    <row r="194" spans="3:34" ht="12.75">
      <c r="C194" s="14"/>
      <c r="D194" s="14"/>
      <c r="F194" s="14"/>
      <c r="G194" s="14"/>
      <c r="I194" s="14"/>
      <c r="J194" s="14"/>
      <c r="L194" s="14"/>
      <c r="M194" s="14"/>
      <c r="O194" s="14"/>
      <c r="P194" s="14"/>
      <c r="R194" s="14"/>
      <c r="S194" s="14"/>
      <c r="U194" s="14"/>
      <c r="V194" s="14"/>
      <c r="X194" s="14"/>
      <c r="Y194" s="14"/>
      <c r="AA194" s="14"/>
      <c r="AB194" s="14"/>
      <c r="AD194" s="14"/>
      <c r="AE194" s="14"/>
      <c r="AG194" s="14"/>
      <c r="AH194" s="14"/>
    </row>
    <row r="195" spans="3:34" ht="12.75">
      <c r="C195" s="14"/>
      <c r="D195" s="14"/>
      <c r="F195" s="14"/>
      <c r="G195" s="14"/>
      <c r="I195" s="14"/>
      <c r="J195" s="14"/>
      <c r="L195" s="14"/>
      <c r="M195" s="14"/>
      <c r="O195" s="14"/>
      <c r="P195" s="14"/>
      <c r="R195" s="14"/>
      <c r="S195" s="14"/>
      <c r="U195" s="14"/>
      <c r="V195" s="14"/>
      <c r="X195" s="14"/>
      <c r="Y195" s="14"/>
      <c r="AA195" s="14"/>
      <c r="AB195" s="14"/>
      <c r="AD195" s="14"/>
      <c r="AE195" s="14"/>
      <c r="AG195" s="14"/>
      <c r="AH195" s="14"/>
    </row>
    <row r="196" spans="3:34" ht="12.75">
      <c r="C196" s="14"/>
      <c r="D196" s="14"/>
      <c r="F196" s="14"/>
      <c r="G196" s="14"/>
      <c r="I196" s="14"/>
      <c r="J196" s="14"/>
      <c r="L196" s="14"/>
      <c r="M196" s="14"/>
      <c r="O196" s="14"/>
      <c r="P196" s="14"/>
      <c r="R196" s="14"/>
      <c r="S196" s="14"/>
      <c r="U196" s="14"/>
      <c r="V196" s="14"/>
      <c r="X196" s="14"/>
      <c r="Y196" s="14"/>
      <c r="AA196" s="14"/>
      <c r="AB196" s="14"/>
      <c r="AD196" s="14"/>
      <c r="AE196" s="14"/>
      <c r="AG196" s="14"/>
      <c r="AH196" s="14"/>
    </row>
    <row r="197" spans="3:34" ht="12.75">
      <c r="C197" s="14"/>
      <c r="D197" s="14"/>
      <c r="F197" s="14"/>
      <c r="G197" s="14"/>
      <c r="I197" s="14"/>
      <c r="J197" s="14"/>
      <c r="L197" s="14"/>
      <c r="M197" s="14"/>
      <c r="O197" s="14"/>
      <c r="P197" s="14"/>
      <c r="R197" s="14"/>
      <c r="S197" s="14"/>
      <c r="U197" s="14"/>
      <c r="V197" s="14"/>
      <c r="X197" s="14"/>
      <c r="Y197" s="14"/>
      <c r="AA197" s="14"/>
      <c r="AB197" s="14"/>
      <c r="AD197" s="14"/>
      <c r="AE197" s="14"/>
      <c r="AG197" s="14"/>
      <c r="AH197" s="14"/>
    </row>
    <row r="198" spans="3:34" ht="12.75">
      <c r="C198" s="14"/>
      <c r="D198" s="14"/>
      <c r="F198" s="14"/>
      <c r="G198" s="14"/>
      <c r="I198" s="14"/>
      <c r="J198" s="14"/>
      <c r="L198" s="14"/>
      <c r="M198" s="14"/>
      <c r="O198" s="14"/>
      <c r="P198" s="14"/>
      <c r="R198" s="14"/>
      <c r="S198" s="14"/>
      <c r="U198" s="14"/>
      <c r="V198" s="14"/>
      <c r="X198" s="14"/>
      <c r="Y198" s="14"/>
      <c r="AA198" s="14"/>
      <c r="AB198" s="14"/>
      <c r="AD198" s="14"/>
      <c r="AE198" s="14"/>
      <c r="AG198" s="14"/>
      <c r="AH198" s="14"/>
    </row>
    <row r="199" spans="3:34" ht="12.75">
      <c r="C199" s="14"/>
      <c r="D199" s="14"/>
      <c r="F199" s="14"/>
      <c r="G199" s="14"/>
      <c r="I199" s="14"/>
      <c r="J199" s="14"/>
      <c r="L199" s="14"/>
      <c r="M199" s="14"/>
      <c r="O199" s="14"/>
      <c r="P199" s="14"/>
      <c r="R199" s="14"/>
      <c r="S199" s="14"/>
      <c r="U199" s="14"/>
      <c r="V199" s="14"/>
      <c r="X199" s="14"/>
      <c r="Y199" s="14"/>
      <c r="AA199" s="14"/>
      <c r="AB199" s="14"/>
      <c r="AD199" s="14"/>
      <c r="AE199" s="14"/>
      <c r="AG199" s="14"/>
      <c r="AH199" s="14"/>
    </row>
    <row r="200" spans="3:34" ht="12.75">
      <c r="C200" s="14"/>
      <c r="D200" s="14"/>
      <c r="F200" s="14"/>
      <c r="G200" s="14"/>
      <c r="I200" s="14"/>
      <c r="J200" s="14"/>
      <c r="L200" s="14"/>
      <c r="M200" s="14"/>
      <c r="O200" s="14"/>
      <c r="P200" s="14"/>
      <c r="R200" s="14"/>
      <c r="S200" s="14"/>
      <c r="U200" s="14"/>
      <c r="V200" s="14"/>
      <c r="X200" s="14"/>
      <c r="Y200" s="14"/>
      <c r="AA200" s="14"/>
      <c r="AB200" s="14"/>
      <c r="AD200" s="14"/>
      <c r="AE200" s="14"/>
      <c r="AG200" s="14"/>
      <c r="AH200" s="14"/>
    </row>
    <row r="201" spans="3:34" ht="12.75">
      <c r="C201" s="14"/>
      <c r="D201" s="14"/>
      <c r="F201" s="14"/>
      <c r="G201" s="14"/>
      <c r="I201" s="14"/>
      <c r="J201" s="14"/>
      <c r="L201" s="14"/>
      <c r="M201" s="14"/>
      <c r="O201" s="14"/>
      <c r="P201" s="14"/>
      <c r="R201" s="14"/>
      <c r="S201" s="14"/>
      <c r="U201" s="14"/>
      <c r="V201" s="14"/>
      <c r="X201" s="14"/>
      <c r="Y201" s="14"/>
      <c r="AA201" s="14"/>
      <c r="AB201" s="14"/>
      <c r="AD201" s="14"/>
      <c r="AE201" s="14"/>
      <c r="AG201" s="14"/>
      <c r="AH201" s="14"/>
    </row>
    <row r="202" spans="3:34" ht="12.75">
      <c r="C202" s="14"/>
      <c r="D202" s="14"/>
      <c r="F202" s="14"/>
      <c r="G202" s="14"/>
      <c r="I202" s="14"/>
      <c r="J202" s="14"/>
      <c r="L202" s="14"/>
      <c r="M202" s="14"/>
      <c r="O202" s="14"/>
      <c r="P202" s="14"/>
      <c r="R202" s="14"/>
      <c r="S202" s="14"/>
      <c r="U202" s="14"/>
      <c r="V202" s="14"/>
      <c r="X202" s="14"/>
      <c r="Y202" s="14"/>
      <c r="AA202" s="14"/>
      <c r="AB202" s="14"/>
      <c r="AD202" s="14"/>
      <c r="AE202" s="14"/>
      <c r="AG202" s="14"/>
      <c r="AH202" s="14"/>
    </row>
    <row r="203" spans="3:34" ht="12.75">
      <c r="C203" s="14"/>
      <c r="D203" s="14"/>
      <c r="F203" s="14"/>
      <c r="G203" s="14"/>
      <c r="I203" s="14"/>
      <c r="J203" s="14"/>
      <c r="L203" s="14"/>
      <c r="M203" s="14"/>
      <c r="O203" s="14"/>
      <c r="P203" s="14"/>
      <c r="R203" s="14"/>
      <c r="S203" s="14"/>
      <c r="U203" s="14"/>
      <c r="V203" s="14"/>
      <c r="X203" s="14"/>
      <c r="Y203" s="14"/>
      <c r="AA203" s="14"/>
      <c r="AB203" s="14"/>
      <c r="AD203" s="14"/>
      <c r="AE203" s="14"/>
      <c r="AG203" s="14"/>
      <c r="AH203" s="14"/>
    </row>
    <row r="204" spans="3:34" ht="12.75">
      <c r="C204" s="14"/>
      <c r="D204" s="14"/>
      <c r="F204" s="14"/>
      <c r="G204" s="14"/>
      <c r="I204" s="14"/>
      <c r="J204" s="14"/>
      <c r="L204" s="14"/>
      <c r="M204" s="14"/>
      <c r="O204" s="14"/>
      <c r="P204" s="14"/>
      <c r="R204" s="14"/>
      <c r="S204" s="14"/>
      <c r="U204" s="14"/>
      <c r="V204" s="14"/>
      <c r="X204" s="14"/>
      <c r="Y204" s="14"/>
      <c r="AA204" s="14"/>
      <c r="AB204" s="14"/>
      <c r="AD204" s="14"/>
      <c r="AE204" s="14"/>
      <c r="AG204" s="14"/>
      <c r="AH204" s="14"/>
    </row>
    <row r="205" spans="3:34" ht="12.75">
      <c r="C205" s="14"/>
      <c r="D205" s="14"/>
      <c r="F205" s="14"/>
      <c r="G205" s="14"/>
      <c r="I205" s="14"/>
      <c r="J205" s="14"/>
      <c r="L205" s="14"/>
      <c r="M205" s="14"/>
      <c r="O205" s="14"/>
      <c r="P205" s="14"/>
      <c r="R205" s="14"/>
      <c r="S205" s="14"/>
      <c r="U205" s="14"/>
      <c r="V205" s="14"/>
      <c r="X205" s="14"/>
      <c r="Y205" s="14"/>
      <c r="AA205" s="14"/>
      <c r="AB205" s="14"/>
      <c r="AD205" s="14"/>
      <c r="AE205" s="14"/>
      <c r="AG205" s="14"/>
      <c r="AH205" s="14"/>
    </row>
    <row r="206" spans="3:34" ht="12.75">
      <c r="C206" s="14"/>
      <c r="D206" s="14"/>
      <c r="F206" s="14"/>
      <c r="G206" s="14"/>
      <c r="I206" s="14"/>
      <c r="J206" s="14"/>
      <c r="L206" s="14"/>
      <c r="M206" s="14"/>
      <c r="O206" s="14"/>
      <c r="P206" s="14"/>
      <c r="R206" s="14"/>
      <c r="S206" s="14"/>
      <c r="U206" s="14"/>
      <c r="V206" s="14"/>
      <c r="X206" s="14"/>
      <c r="Y206" s="14"/>
      <c r="AA206" s="14"/>
      <c r="AB206" s="14"/>
      <c r="AD206" s="14"/>
      <c r="AE206" s="14"/>
      <c r="AG206" s="14"/>
      <c r="AH206" s="14"/>
    </row>
    <row r="207" spans="3:34" ht="12.75">
      <c r="C207" s="14"/>
      <c r="D207" s="14"/>
      <c r="F207" s="14"/>
      <c r="G207" s="14"/>
      <c r="I207" s="14"/>
      <c r="J207" s="14"/>
      <c r="L207" s="14"/>
      <c r="M207" s="14"/>
      <c r="O207" s="14"/>
      <c r="P207" s="14"/>
      <c r="R207" s="14"/>
      <c r="S207" s="14"/>
      <c r="U207" s="14"/>
      <c r="V207" s="14"/>
      <c r="X207" s="14"/>
      <c r="Y207" s="14"/>
      <c r="AA207" s="14"/>
      <c r="AB207" s="14"/>
      <c r="AD207" s="14"/>
      <c r="AE207" s="14"/>
      <c r="AG207" s="14"/>
      <c r="AH207" s="14"/>
    </row>
    <row r="208" spans="3:34" ht="12.75">
      <c r="C208" s="14"/>
      <c r="D208" s="14"/>
      <c r="F208" s="14"/>
      <c r="G208" s="14"/>
      <c r="I208" s="14"/>
      <c r="J208" s="14"/>
      <c r="L208" s="14"/>
      <c r="M208" s="14"/>
      <c r="O208" s="14"/>
      <c r="P208" s="14"/>
      <c r="R208" s="14"/>
      <c r="S208" s="14"/>
      <c r="U208" s="14"/>
      <c r="V208" s="14"/>
      <c r="X208" s="14"/>
      <c r="Y208" s="14"/>
      <c r="AA208" s="14"/>
      <c r="AB208" s="14"/>
      <c r="AD208" s="14"/>
      <c r="AE208" s="14"/>
      <c r="AG208" s="14"/>
      <c r="AH208" s="14"/>
    </row>
    <row r="209" spans="3:34" ht="12.75">
      <c r="C209" s="14"/>
      <c r="D209" s="14"/>
      <c r="F209" s="14"/>
      <c r="G209" s="14"/>
      <c r="I209" s="14"/>
      <c r="J209" s="14"/>
      <c r="L209" s="14"/>
      <c r="M209" s="14"/>
      <c r="O209" s="14"/>
      <c r="P209" s="14"/>
      <c r="R209" s="14"/>
      <c r="S209" s="14"/>
      <c r="U209" s="14"/>
      <c r="V209" s="14"/>
      <c r="X209" s="14"/>
      <c r="Y209" s="14"/>
      <c r="AA209" s="14"/>
      <c r="AB209" s="14"/>
      <c r="AD209" s="14"/>
      <c r="AE209" s="14"/>
      <c r="AG209" s="14"/>
      <c r="AH209" s="14"/>
    </row>
    <row r="210" spans="3:34" ht="12.75">
      <c r="C210" s="14"/>
      <c r="D210" s="14"/>
      <c r="F210" s="14"/>
      <c r="G210" s="14"/>
      <c r="I210" s="14"/>
      <c r="J210" s="14"/>
      <c r="L210" s="14"/>
      <c r="M210" s="14"/>
      <c r="O210" s="14"/>
      <c r="P210" s="14"/>
      <c r="R210" s="14"/>
      <c r="S210" s="14"/>
      <c r="U210" s="14"/>
      <c r="V210" s="14"/>
      <c r="X210" s="14"/>
      <c r="Y210" s="14"/>
      <c r="AA210" s="14"/>
      <c r="AB210" s="14"/>
      <c r="AD210" s="14"/>
      <c r="AE210" s="14"/>
      <c r="AG210" s="14"/>
      <c r="AH210" s="14"/>
    </row>
    <row r="211" spans="3:34" ht="12.75">
      <c r="C211" s="14"/>
      <c r="D211" s="14"/>
      <c r="F211" s="14"/>
      <c r="G211" s="14"/>
      <c r="I211" s="14"/>
      <c r="J211" s="14"/>
      <c r="L211" s="14"/>
      <c r="M211" s="14"/>
      <c r="O211" s="14"/>
      <c r="P211" s="14"/>
      <c r="R211" s="14"/>
      <c r="S211" s="14"/>
      <c r="U211" s="14"/>
      <c r="V211" s="14"/>
      <c r="X211" s="14"/>
      <c r="Y211" s="14"/>
      <c r="AA211" s="14"/>
      <c r="AB211" s="14"/>
      <c r="AD211" s="14"/>
      <c r="AE211" s="14"/>
      <c r="AG211" s="14"/>
      <c r="AH211" s="14"/>
    </row>
    <row r="212" spans="3:34" ht="12.75">
      <c r="C212" s="14"/>
      <c r="D212" s="14"/>
      <c r="F212" s="14"/>
      <c r="G212" s="14"/>
      <c r="I212" s="14"/>
      <c r="J212" s="14"/>
      <c r="L212" s="14"/>
      <c r="M212" s="14"/>
      <c r="O212" s="14"/>
      <c r="P212" s="14"/>
      <c r="R212" s="14"/>
      <c r="S212" s="14"/>
      <c r="U212" s="14"/>
      <c r="V212" s="14"/>
      <c r="X212" s="14"/>
      <c r="Y212" s="14"/>
      <c r="AA212" s="14"/>
      <c r="AB212" s="14"/>
      <c r="AD212" s="14"/>
      <c r="AE212" s="14"/>
      <c r="AG212" s="14"/>
      <c r="AH212" s="14"/>
    </row>
    <row r="213" spans="3:34" ht="12.75">
      <c r="C213" s="14"/>
      <c r="D213" s="14"/>
      <c r="F213" s="14"/>
      <c r="G213" s="14"/>
      <c r="I213" s="14"/>
      <c r="J213" s="14"/>
      <c r="L213" s="14"/>
      <c r="M213" s="14"/>
      <c r="O213" s="14"/>
      <c r="P213" s="14"/>
      <c r="R213" s="14"/>
      <c r="S213" s="14"/>
      <c r="U213" s="14"/>
      <c r="V213" s="14"/>
      <c r="X213" s="14"/>
      <c r="Y213" s="14"/>
      <c r="AA213" s="14"/>
      <c r="AB213" s="14"/>
      <c r="AD213" s="14"/>
      <c r="AE213" s="14"/>
      <c r="AG213" s="14"/>
      <c r="AH213" s="14"/>
    </row>
    <row r="214" spans="3:34" ht="12.75">
      <c r="C214" s="14"/>
      <c r="D214" s="14"/>
      <c r="F214" s="14"/>
      <c r="G214" s="14"/>
      <c r="I214" s="14"/>
      <c r="J214" s="14"/>
      <c r="L214" s="14"/>
      <c r="M214" s="14"/>
      <c r="O214" s="14"/>
      <c r="P214" s="14"/>
      <c r="R214" s="14"/>
      <c r="S214" s="14"/>
      <c r="U214" s="14"/>
      <c r="V214" s="14"/>
      <c r="X214" s="14"/>
      <c r="Y214" s="14"/>
      <c r="AA214" s="14"/>
      <c r="AB214" s="14"/>
      <c r="AD214" s="14"/>
      <c r="AE214" s="14"/>
      <c r="AG214" s="14"/>
      <c r="AH214" s="14"/>
    </row>
    <row r="215" spans="3:34" ht="12.75">
      <c r="C215" s="14"/>
      <c r="D215" s="14"/>
      <c r="F215" s="14"/>
      <c r="G215" s="14"/>
      <c r="I215" s="14"/>
      <c r="J215" s="14"/>
      <c r="L215" s="14"/>
      <c r="M215" s="14"/>
      <c r="O215" s="14"/>
      <c r="P215" s="14"/>
      <c r="R215" s="14"/>
      <c r="S215" s="14"/>
      <c r="U215" s="14"/>
      <c r="V215" s="14"/>
      <c r="X215" s="14"/>
      <c r="Y215" s="14"/>
      <c r="AA215" s="14"/>
      <c r="AB215" s="14"/>
      <c r="AD215" s="14"/>
      <c r="AE215" s="14"/>
      <c r="AG215" s="14"/>
      <c r="AH215" s="14"/>
    </row>
    <row r="216" spans="3:34" ht="12.75">
      <c r="C216" s="14"/>
      <c r="D216" s="14"/>
      <c r="F216" s="14"/>
      <c r="G216" s="14"/>
      <c r="I216" s="14"/>
      <c r="J216" s="14"/>
      <c r="L216" s="14"/>
      <c r="M216" s="14"/>
      <c r="O216" s="14"/>
      <c r="P216" s="14"/>
      <c r="R216" s="14"/>
      <c r="S216" s="14"/>
      <c r="U216" s="14"/>
      <c r="V216" s="14"/>
      <c r="X216" s="14"/>
      <c r="Y216" s="14"/>
      <c r="AA216" s="14"/>
      <c r="AB216" s="14"/>
      <c r="AD216" s="14"/>
      <c r="AE216" s="14"/>
      <c r="AG216" s="14"/>
      <c r="AH216" s="14"/>
    </row>
    <row r="217" spans="3:34" ht="12.75">
      <c r="C217" s="14"/>
      <c r="D217" s="14"/>
      <c r="F217" s="14"/>
      <c r="G217" s="14"/>
      <c r="I217" s="14"/>
      <c r="J217" s="14"/>
      <c r="L217" s="14"/>
      <c r="M217" s="14"/>
      <c r="O217" s="14"/>
      <c r="P217" s="14"/>
      <c r="R217" s="14"/>
      <c r="S217" s="14"/>
      <c r="U217" s="14"/>
      <c r="V217" s="14"/>
      <c r="X217" s="14"/>
      <c r="Y217" s="14"/>
      <c r="AA217" s="14"/>
      <c r="AB217" s="14"/>
      <c r="AD217" s="14"/>
      <c r="AE217" s="14"/>
      <c r="AG217" s="14"/>
      <c r="AH217" s="14"/>
    </row>
    <row r="218" spans="3:34" ht="12.75">
      <c r="C218" s="14"/>
      <c r="D218" s="14"/>
      <c r="F218" s="14"/>
      <c r="G218" s="14"/>
      <c r="I218" s="14"/>
      <c r="J218" s="14"/>
      <c r="L218" s="14"/>
      <c r="M218" s="14"/>
      <c r="O218" s="14"/>
      <c r="P218" s="14"/>
      <c r="R218" s="14"/>
      <c r="S218" s="14"/>
      <c r="U218" s="14"/>
      <c r="V218" s="14"/>
      <c r="X218" s="14"/>
      <c r="Y218" s="14"/>
      <c r="AA218" s="14"/>
      <c r="AB218" s="14"/>
      <c r="AD218" s="14"/>
      <c r="AE218" s="14"/>
      <c r="AG218" s="14"/>
      <c r="AH218" s="14"/>
    </row>
    <row r="219" spans="3:34" ht="12.75">
      <c r="C219" s="14"/>
      <c r="D219" s="14"/>
      <c r="F219" s="14"/>
      <c r="G219" s="14"/>
      <c r="I219" s="14"/>
      <c r="J219" s="14"/>
      <c r="L219" s="14"/>
      <c r="M219" s="14"/>
      <c r="O219" s="14"/>
      <c r="P219" s="14"/>
      <c r="R219" s="14"/>
      <c r="S219" s="14"/>
      <c r="U219" s="14"/>
      <c r="V219" s="14"/>
      <c r="X219" s="14"/>
      <c r="Y219" s="14"/>
      <c r="AA219" s="14"/>
      <c r="AB219" s="14"/>
      <c r="AD219" s="14"/>
      <c r="AE219" s="14"/>
      <c r="AG219" s="14"/>
      <c r="AH219" s="14"/>
    </row>
    <row r="220" spans="3:34" ht="12.75">
      <c r="C220" s="14"/>
      <c r="D220" s="14"/>
      <c r="F220" s="14"/>
      <c r="G220" s="14"/>
      <c r="I220" s="14"/>
      <c r="J220" s="14"/>
      <c r="L220" s="14"/>
      <c r="M220" s="14"/>
      <c r="O220" s="14"/>
      <c r="P220" s="14"/>
      <c r="R220" s="14"/>
      <c r="S220" s="14"/>
      <c r="U220" s="14"/>
      <c r="V220" s="14"/>
      <c r="X220" s="14"/>
      <c r="Y220" s="14"/>
      <c r="AA220" s="14"/>
      <c r="AB220" s="14"/>
      <c r="AD220" s="14"/>
      <c r="AE220" s="14"/>
      <c r="AG220" s="14"/>
      <c r="AH220" s="14"/>
    </row>
    <row r="221" spans="3:34" ht="12.75">
      <c r="C221" s="14"/>
      <c r="D221" s="14"/>
      <c r="F221" s="14"/>
      <c r="G221" s="14"/>
      <c r="I221" s="14"/>
      <c r="J221" s="14"/>
      <c r="L221" s="14"/>
      <c r="M221" s="14"/>
      <c r="O221" s="14"/>
      <c r="P221" s="14"/>
      <c r="R221" s="14"/>
      <c r="S221" s="14"/>
      <c r="U221" s="14"/>
      <c r="V221" s="14"/>
      <c r="X221" s="14"/>
      <c r="Y221" s="14"/>
      <c r="AA221" s="14"/>
      <c r="AB221" s="14"/>
      <c r="AD221" s="14"/>
      <c r="AE221" s="14"/>
      <c r="AG221" s="14"/>
      <c r="AH221" s="14"/>
    </row>
    <row r="222" spans="3:34" ht="12.75">
      <c r="C222" s="14"/>
      <c r="D222" s="14"/>
      <c r="F222" s="14"/>
      <c r="G222" s="14"/>
      <c r="I222" s="14"/>
      <c r="J222" s="14"/>
      <c r="L222" s="14"/>
      <c r="M222" s="14"/>
      <c r="O222" s="14"/>
      <c r="P222" s="14"/>
      <c r="R222" s="14"/>
      <c r="S222" s="14"/>
      <c r="U222" s="14"/>
      <c r="V222" s="14"/>
      <c r="X222" s="14"/>
      <c r="Y222" s="14"/>
      <c r="AA222" s="14"/>
      <c r="AB222" s="14"/>
      <c r="AD222" s="14"/>
      <c r="AE222" s="14"/>
      <c r="AG222" s="14"/>
      <c r="AH222" s="14"/>
    </row>
    <row r="223" spans="3:34" ht="12.75">
      <c r="C223" s="14"/>
      <c r="D223" s="14"/>
      <c r="F223" s="14"/>
      <c r="G223" s="14"/>
      <c r="I223" s="14"/>
      <c r="J223" s="14"/>
      <c r="L223" s="14"/>
      <c r="M223" s="14"/>
      <c r="O223" s="14"/>
      <c r="P223" s="14"/>
      <c r="R223" s="14"/>
      <c r="S223" s="14"/>
      <c r="U223" s="14"/>
      <c r="V223" s="14"/>
      <c r="X223" s="14"/>
      <c r="Y223" s="14"/>
      <c r="AA223" s="14"/>
      <c r="AB223" s="14"/>
      <c r="AD223" s="14"/>
      <c r="AE223" s="14"/>
      <c r="AG223" s="14"/>
      <c r="AH223" s="14"/>
    </row>
    <row r="224" spans="3:34" ht="12.75">
      <c r="C224" s="14"/>
      <c r="D224" s="14"/>
      <c r="F224" s="14"/>
      <c r="G224" s="14"/>
      <c r="I224" s="14"/>
      <c r="J224" s="14"/>
      <c r="L224" s="14"/>
      <c r="M224" s="14"/>
      <c r="O224" s="14"/>
      <c r="P224" s="14"/>
      <c r="R224" s="14"/>
      <c r="S224" s="14"/>
      <c r="U224" s="14"/>
      <c r="V224" s="14"/>
      <c r="X224" s="14"/>
      <c r="Y224" s="14"/>
      <c r="AA224" s="14"/>
      <c r="AB224" s="14"/>
      <c r="AD224" s="14"/>
      <c r="AE224" s="14"/>
      <c r="AG224" s="14"/>
      <c r="AH224" s="14"/>
    </row>
    <row r="225" spans="3:34" ht="12.75">
      <c r="C225" s="14"/>
      <c r="D225" s="14"/>
      <c r="F225" s="14"/>
      <c r="G225" s="14"/>
      <c r="I225" s="14"/>
      <c r="J225" s="14"/>
      <c r="L225" s="14"/>
      <c r="M225" s="14"/>
      <c r="O225" s="14"/>
      <c r="P225" s="14"/>
      <c r="R225" s="14"/>
      <c r="S225" s="14"/>
      <c r="U225" s="14"/>
      <c r="V225" s="14"/>
      <c r="X225" s="14"/>
      <c r="Y225" s="14"/>
      <c r="AA225" s="14"/>
      <c r="AB225" s="14"/>
      <c r="AD225" s="14"/>
      <c r="AE225" s="14"/>
      <c r="AG225" s="14"/>
      <c r="AH225" s="14"/>
    </row>
    <row r="226" spans="3:34" ht="12.75">
      <c r="C226" s="14"/>
      <c r="D226" s="14"/>
      <c r="F226" s="14"/>
      <c r="G226" s="14"/>
      <c r="I226" s="14"/>
      <c r="J226" s="14"/>
      <c r="L226" s="14"/>
      <c r="M226" s="14"/>
      <c r="O226" s="14"/>
      <c r="P226" s="14"/>
      <c r="R226" s="14"/>
      <c r="S226" s="14"/>
      <c r="U226" s="14"/>
      <c r="V226" s="14"/>
      <c r="X226" s="14"/>
      <c r="Y226" s="14"/>
      <c r="AA226" s="14"/>
      <c r="AB226" s="14"/>
      <c r="AD226" s="14"/>
      <c r="AE226" s="14"/>
      <c r="AG226" s="14"/>
      <c r="AH226" s="14"/>
    </row>
    <row r="227" spans="3:34" ht="12.75">
      <c r="C227" s="14"/>
      <c r="D227" s="14"/>
      <c r="F227" s="14"/>
      <c r="G227" s="14"/>
      <c r="I227" s="14"/>
      <c r="J227" s="14"/>
      <c r="L227" s="14"/>
      <c r="M227" s="14"/>
      <c r="O227" s="14"/>
      <c r="P227" s="14"/>
      <c r="R227" s="14"/>
      <c r="S227" s="14"/>
      <c r="U227" s="14"/>
      <c r="V227" s="14"/>
      <c r="X227" s="14"/>
      <c r="Y227" s="14"/>
      <c r="AA227" s="14"/>
      <c r="AB227" s="14"/>
      <c r="AD227" s="14"/>
      <c r="AE227" s="14"/>
      <c r="AG227" s="14"/>
      <c r="AH227" s="14"/>
    </row>
    <row r="228" spans="3:34" ht="12.75">
      <c r="C228" s="14"/>
      <c r="D228" s="14"/>
      <c r="F228" s="14"/>
      <c r="G228" s="14"/>
      <c r="I228" s="14"/>
      <c r="J228" s="14"/>
      <c r="L228" s="14"/>
      <c r="M228" s="14"/>
      <c r="O228" s="14"/>
      <c r="P228" s="14"/>
      <c r="R228" s="14"/>
      <c r="S228" s="14"/>
      <c r="U228" s="14"/>
      <c r="V228" s="14"/>
      <c r="X228" s="14"/>
      <c r="Y228" s="14"/>
      <c r="AA228" s="14"/>
      <c r="AB228" s="14"/>
      <c r="AD228" s="14"/>
      <c r="AE228" s="14"/>
      <c r="AG228" s="14"/>
      <c r="AH228" s="14"/>
    </row>
    <row r="229" spans="3:34" ht="12.75">
      <c r="C229" s="14"/>
      <c r="D229" s="14"/>
      <c r="F229" s="14"/>
      <c r="G229" s="14"/>
      <c r="I229" s="14"/>
      <c r="J229" s="14"/>
      <c r="L229" s="14"/>
      <c r="M229" s="14"/>
      <c r="O229" s="14"/>
      <c r="P229" s="14"/>
      <c r="R229" s="14"/>
      <c r="S229" s="14"/>
      <c r="U229" s="14"/>
      <c r="V229" s="14"/>
      <c r="X229" s="14"/>
      <c r="Y229" s="14"/>
      <c r="AA229" s="14"/>
      <c r="AB229" s="14"/>
      <c r="AD229" s="14"/>
      <c r="AE229" s="14"/>
      <c r="AG229" s="14"/>
      <c r="AH229" s="14"/>
    </row>
    <row r="230" spans="3:34" ht="12.75">
      <c r="C230" s="14"/>
      <c r="D230" s="14"/>
      <c r="F230" s="14"/>
      <c r="G230" s="14"/>
      <c r="I230" s="14"/>
      <c r="J230" s="14"/>
      <c r="L230" s="14"/>
      <c r="M230" s="14"/>
      <c r="O230" s="14"/>
      <c r="P230" s="14"/>
      <c r="R230" s="14"/>
      <c r="S230" s="14"/>
      <c r="U230" s="14"/>
      <c r="V230" s="14"/>
      <c r="X230" s="14"/>
      <c r="Y230" s="14"/>
      <c r="AA230" s="14"/>
      <c r="AB230" s="14"/>
      <c r="AD230" s="14"/>
      <c r="AE230" s="14"/>
      <c r="AG230" s="14"/>
      <c r="AH230" s="14"/>
    </row>
    <row r="231" spans="3:34" ht="12.75">
      <c r="C231" s="14"/>
      <c r="D231" s="14"/>
      <c r="F231" s="14"/>
      <c r="G231" s="14"/>
      <c r="I231" s="14"/>
      <c r="J231" s="14"/>
      <c r="L231" s="14"/>
      <c r="M231" s="14"/>
      <c r="O231" s="14"/>
      <c r="P231" s="14"/>
      <c r="R231" s="14"/>
      <c r="S231" s="14"/>
      <c r="U231" s="14"/>
      <c r="V231" s="14"/>
      <c r="X231" s="14"/>
      <c r="Y231" s="14"/>
      <c r="AA231" s="14"/>
      <c r="AB231" s="14"/>
      <c r="AD231" s="14"/>
      <c r="AE231" s="14"/>
      <c r="AG231" s="14"/>
      <c r="AH231" s="14"/>
    </row>
    <row r="232" spans="3:34" ht="12.75">
      <c r="C232" s="14"/>
      <c r="D232" s="14"/>
      <c r="F232" s="14"/>
      <c r="G232" s="14"/>
      <c r="I232" s="14"/>
      <c r="J232" s="14"/>
      <c r="L232" s="14"/>
      <c r="M232" s="14"/>
      <c r="O232" s="14"/>
      <c r="P232" s="14"/>
      <c r="R232" s="14"/>
      <c r="S232" s="14"/>
      <c r="U232" s="14"/>
      <c r="V232" s="14"/>
      <c r="X232" s="14"/>
      <c r="Y232" s="14"/>
      <c r="AA232" s="14"/>
      <c r="AB232" s="14"/>
      <c r="AD232" s="14"/>
      <c r="AE232" s="14"/>
      <c r="AG232" s="14"/>
      <c r="AH232" s="14"/>
    </row>
    <row r="233" spans="3:34" ht="12.75">
      <c r="C233" s="14"/>
      <c r="D233" s="14"/>
      <c r="F233" s="14"/>
      <c r="G233" s="14"/>
      <c r="I233" s="14"/>
      <c r="J233" s="14"/>
      <c r="L233" s="14"/>
      <c r="M233" s="14"/>
      <c r="O233" s="14"/>
      <c r="P233" s="14"/>
      <c r="R233" s="14"/>
      <c r="S233" s="14"/>
      <c r="U233" s="14"/>
      <c r="V233" s="14"/>
      <c r="X233" s="14"/>
      <c r="Y233" s="14"/>
      <c r="AA233" s="14"/>
      <c r="AB233" s="14"/>
      <c r="AD233" s="14"/>
      <c r="AE233" s="14"/>
      <c r="AG233" s="14"/>
      <c r="AH233" s="14"/>
    </row>
    <row r="234" spans="3:34" ht="12.75">
      <c r="C234" s="14"/>
      <c r="D234" s="14"/>
      <c r="F234" s="14"/>
      <c r="G234" s="14"/>
      <c r="I234" s="14"/>
      <c r="J234" s="14"/>
      <c r="L234" s="14"/>
      <c r="M234" s="14"/>
      <c r="O234" s="14"/>
      <c r="P234" s="14"/>
      <c r="R234" s="14"/>
      <c r="S234" s="14"/>
      <c r="U234" s="14"/>
      <c r="V234" s="14"/>
      <c r="X234" s="14"/>
      <c r="Y234" s="14"/>
      <c r="AA234" s="14"/>
      <c r="AB234" s="14"/>
      <c r="AD234" s="14"/>
      <c r="AE234" s="14"/>
      <c r="AG234" s="14"/>
      <c r="AH234" s="14"/>
    </row>
    <row r="235" spans="3:34" ht="12.75">
      <c r="C235" s="14"/>
      <c r="D235" s="14"/>
      <c r="F235" s="14"/>
      <c r="G235" s="14"/>
      <c r="I235" s="14"/>
      <c r="J235" s="14"/>
      <c r="L235" s="14"/>
      <c r="M235" s="14"/>
      <c r="O235" s="14"/>
      <c r="P235" s="14"/>
      <c r="R235" s="14"/>
      <c r="S235" s="14"/>
      <c r="U235" s="14"/>
      <c r="V235" s="14"/>
      <c r="X235" s="14"/>
      <c r="Y235" s="14"/>
      <c r="AA235" s="14"/>
      <c r="AB235" s="14"/>
      <c r="AD235" s="14"/>
      <c r="AE235" s="14"/>
      <c r="AG235" s="14"/>
      <c r="AH235" s="14"/>
    </row>
    <row r="236" spans="3:34" ht="12.75">
      <c r="C236" s="14"/>
      <c r="D236" s="14"/>
      <c r="F236" s="14"/>
      <c r="G236" s="14"/>
      <c r="I236" s="14"/>
      <c r="J236" s="14"/>
      <c r="L236" s="14"/>
      <c r="M236" s="14"/>
      <c r="O236" s="14"/>
      <c r="P236" s="14"/>
      <c r="R236" s="14"/>
      <c r="S236" s="14"/>
      <c r="U236" s="14"/>
      <c r="V236" s="14"/>
      <c r="X236" s="14"/>
      <c r="Y236" s="14"/>
      <c r="AA236" s="14"/>
      <c r="AB236" s="14"/>
      <c r="AD236" s="14"/>
      <c r="AE236" s="14"/>
      <c r="AG236" s="14"/>
      <c r="AH236" s="14"/>
    </row>
    <row r="237" spans="3:34" ht="12.75">
      <c r="C237" s="14"/>
      <c r="D237" s="14"/>
      <c r="F237" s="14"/>
      <c r="G237" s="14"/>
      <c r="I237" s="14"/>
      <c r="J237" s="14"/>
      <c r="L237" s="14"/>
      <c r="M237" s="14"/>
      <c r="O237" s="14"/>
      <c r="P237" s="14"/>
      <c r="R237" s="14"/>
      <c r="S237" s="14"/>
      <c r="U237" s="14"/>
      <c r="V237" s="14"/>
      <c r="X237" s="14"/>
      <c r="Y237" s="14"/>
      <c r="AA237" s="14"/>
      <c r="AB237" s="14"/>
      <c r="AD237" s="14"/>
      <c r="AE237" s="14"/>
      <c r="AG237" s="14"/>
      <c r="AH237" s="14"/>
    </row>
    <row r="238" spans="3:34" ht="12.75">
      <c r="C238" s="14"/>
      <c r="D238" s="14"/>
      <c r="F238" s="14"/>
      <c r="G238" s="14"/>
      <c r="I238" s="14"/>
      <c r="J238" s="14"/>
      <c r="L238" s="14"/>
      <c r="M238" s="14"/>
      <c r="O238" s="14"/>
      <c r="P238" s="14"/>
      <c r="R238" s="14"/>
      <c r="S238" s="14"/>
      <c r="U238" s="14"/>
      <c r="V238" s="14"/>
      <c r="X238" s="14"/>
      <c r="Y238" s="14"/>
      <c r="AA238" s="14"/>
      <c r="AB238" s="14"/>
      <c r="AD238" s="14"/>
      <c r="AE238" s="14"/>
      <c r="AG238" s="14"/>
      <c r="AH238" s="14"/>
    </row>
    <row r="239" spans="3:34" ht="12.75">
      <c r="C239" s="14"/>
      <c r="D239" s="14"/>
      <c r="F239" s="14"/>
      <c r="G239" s="14"/>
      <c r="I239" s="14"/>
      <c r="J239" s="14"/>
      <c r="L239" s="14"/>
      <c r="M239" s="14"/>
      <c r="O239" s="14"/>
      <c r="P239" s="14"/>
      <c r="R239" s="14"/>
      <c r="S239" s="14"/>
      <c r="U239" s="14"/>
      <c r="V239" s="14"/>
      <c r="X239" s="14"/>
      <c r="Y239" s="14"/>
      <c r="AA239" s="14"/>
      <c r="AB239" s="14"/>
      <c r="AD239" s="14"/>
      <c r="AE239" s="14"/>
      <c r="AG239" s="14"/>
      <c r="AH239" s="14"/>
    </row>
    <row r="240" spans="3:34" ht="12.75">
      <c r="C240" s="14"/>
      <c r="D240" s="14"/>
      <c r="F240" s="14"/>
      <c r="G240" s="14"/>
      <c r="I240" s="14"/>
      <c r="J240" s="14"/>
      <c r="L240" s="14"/>
      <c r="M240" s="14"/>
      <c r="O240" s="14"/>
      <c r="P240" s="14"/>
      <c r="R240" s="14"/>
      <c r="S240" s="14"/>
      <c r="U240" s="14"/>
      <c r="V240" s="14"/>
      <c r="X240" s="14"/>
      <c r="Y240" s="14"/>
      <c r="AA240" s="14"/>
      <c r="AB240" s="14"/>
      <c r="AD240" s="14"/>
      <c r="AE240" s="14"/>
      <c r="AG240" s="14"/>
      <c r="AH240" s="14"/>
    </row>
    <row r="241" spans="3:34" ht="12.75">
      <c r="C241" s="14"/>
      <c r="D241" s="14"/>
      <c r="F241" s="14"/>
      <c r="G241" s="14"/>
      <c r="I241" s="14"/>
      <c r="J241" s="14"/>
      <c r="L241" s="14"/>
      <c r="M241" s="14"/>
      <c r="O241" s="14"/>
      <c r="P241" s="14"/>
      <c r="R241" s="14"/>
      <c r="S241" s="14"/>
      <c r="U241" s="14"/>
      <c r="V241" s="14"/>
      <c r="X241" s="14"/>
      <c r="Y241" s="14"/>
      <c r="AA241" s="14"/>
      <c r="AB241" s="14"/>
      <c r="AD241" s="14"/>
      <c r="AE241" s="14"/>
      <c r="AG241" s="14"/>
      <c r="AH241" s="14"/>
    </row>
    <row r="242" spans="3:34" ht="12.75">
      <c r="C242" s="14"/>
      <c r="D242" s="14"/>
      <c r="F242" s="14"/>
      <c r="G242" s="14"/>
      <c r="I242" s="14"/>
      <c r="J242" s="14"/>
      <c r="L242" s="14"/>
      <c r="M242" s="14"/>
      <c r="O242" s="14"/>
      <c r="P242" s="14"/>
      <c r="R242" s="14"/>
      <c r="S242" s="14"/>
      <c r="U242" s="14"/>
      <c r="V242" s="14"/>
      <c r="X242" s="14"/>
      <c r="Y242" s="14"/>
      <c r="AA242" s="14"/>
      <c r="AB242" s="14"/>
      <c r="AD242" s="14"/>
      <c r="AE242" s="14"/>
      <c r="AG242" s="14"/>
      <c r="AH242" s="14"/>
    </row>
    <row r="243" spans="3:34" ht="12.75">
      <c r="C243" s="14"/>
      <c r="D243" s="14"/>
      <c r="F243" s="14"/>
      <c r="G243" s="14"/>
      <c r="I243" s="14"/>
      <c r="J243" s="14"/>
      <c r="L243" s="14"/>
      <c r="M243" s="14"/>
      <c r="O243" s="14"/>
      <c r="P243" s="14"/>
      <c r="R243" s="14"/>
      <c r="S243" s="14"/>
      <c r="U243" s="14"/>
      <c r="V243" s="14"/>
      <c r="X243" s="14"/>
      <c r="Y243" s="14"/>
      <c r="AA243" s="14"/>
      <c r="AB243" s="14"/>
      <c r="AD243" s="14"/>
      <c r="AE243" s="14"/>
      <c r="AG243" s="14"/>
      <c r="AH243" s="14"/>
    </row>
    <row r="244" spans="3:34" ht="12.75">
      <c r="C244" s="14"/>
      <c r="D244" s="14"/>
      <c r="F244" s="14"/>
      <c r="G244" s="14"/>
      <c r="I244" s="14"/>
      <c r="J244" s="14"/>
      <c r="L244" s="14"/>
      <c r="M244" s="14"/>
      <c r="O244" s="14"/>
      <c r="P244" s="14"/>
      <c r="R244" s="14"/>
      <c r="S244" s="14"/>
      <c r="U244" s="14"/>
      <c r="V244" s="14"/>
      <c r="X244" s="14"/>
      <c r="Y244" s="14"/>
      <c r="AA244" s="14"/>
      <c r="AB244" s="14"/>
      <c r="AD244" s="14"/>
      <c r="AE244" s="14"/>
      <c r="AG244" s="14"/>
      <c r="AH244" s="14"/>
    </row>
    <row r="245" spans="3:34" ht="12.75">
      <c r="C245" s="14"/>
      <c r="D245" s="14"/>
      <c r="F245" s="14"/>
      <c r="G245" s="14"/>
      <c r="I245" s="14"/>
      <c r="J245" s="14"/>
      <c r="L245" s="14"/>
      <c r="M245" s="14"/>
      <c r="O245" s="14"/>
      <c r="P245" s="14"/>
      <c r="R245" s="14"/>
      <c r="S245" s="14"/>
      <c r="U245" s="14"/>
      <c r="V245" s="14"/>
      <c r="X245" s="14"/>
      <c r="Y245" s="14"/>
      <c r="AA245" s="14"/>
      <c r="AB245" s="14"/>
      <c r="AD245" s="14"/>
      <c r="AE245" s="14"/>
      <c r="AG245" s="14"/>
      <c r="AH245" s="14"/>
    </row>
    <row r="246" spans="3:34" ht="12.75">
      <c r="C246" s="14"/>
      <c r="D246" s="14"/>
      <c r="F246" s="14"/>
      <c r="G246" s="14"/>
      <c r="I246" s="14"/>
      <c r="J246" s="14"/>
      <c r="L246" s="14"/>
      <c r="M246" s="14"/>
      <c r="O246" s="14"/>
      <c r="P246" s="14"/>
      <c r="R246" s="14"/>
      <c r="S246" s="14"/>
      <c r="U246" s="14"/>
      <c r="V246" s="14"/>
      <c r="X246" s="14"/>
      <c r="Y246" s="14"/>
      <c r="AA246" s="14"/>
      <c r="AB246" s="14"/>
      <c r="AD246" s="14"/>
      <c r="AE246" s="14"/>
      <c r="AG246" s="14"/>
      <c r="AH246" s="14"/>
    </row>
    <row r="247" spans="3:34" ht="12.75">
      <c r="C247" s="14"/>
      <c r="D247" s="14"/>
      <c r="F247" s="14"/>
      <c r="G247" s="14"/>
      <c r="I247" s="14"/>
      <c r="J247" s="14"/>
      <c r="L247" s="14"/>
      <c r="M247" s="14"/>
      <c r="O247" s="14"/>
      <c r="P247" s="14"/>
      <c r="R247" s="14"/>
      <c r="S247" s="14"/>
      <c r="U247" s="14"/>
      <c r="V247" s="14"/>
      <c r="X247" s="14"/>
      <c r="Y247" s="14"/>
      <c r="AA247" s="14"/>
      <c r="AB247" s="14"/>
      <c r="AD247" s="14"/>
      <c r="AE247" s="14"/>
      <c r="AG247" s="14"/>
      <c r="AH247" s="14"/>
    </row>
    <row r="248" spans="3:34" ht="12.75">
      <c r="C248" s="14"/>
      <c r="D248" s="14"/>
      <c r="F248" s="14"/>
      <c r="G248" s="14"/>
      <c r="I248" s="14"/>
      <c r="J248" s="14"/>
      <c r="L248" s="14"/>
      <c r="M248" s="14"/>
      <c r="O248" s="14"/>
      <c r="P248" s="14"/>
      <c r="R248" s="14"/>
      <c r="S248" s="14"/>
      <c r="U248" s="14"/>
      <c r="V248" s="14"/>
      <c r="X248" s="14"/>
      <c r="Y248" s="14"/>
      <c r="AA248" s="14"/>
      <c r="AB248" s="14"/>
      <c r="AD248" s="14"/>
      <c r="AE248" s="14"/>
      <c r="AG248" s="14"/>
      <c r="AH248" s="14"/>
    </row>
    <row r="249" spans="3:34" ht="12.75">
      <c r="C249" s="14"/>
      <c r="D249" s="14"/>
      <c r="F249" s="14"/>
      <c r="G249" s="14"/>
      <c r="I249" s="14"/>
      <c r="J249" s="14"/>
      <c r="L249" s="14"/>
      <c r="M249" s="14"/>
      <c r="O249" s="14"/>
      <c r="P249" s="14"/>
      <c r="R249" s="14"/>
      <c r="S249" s="14"/>
      <c r="U249" s="14"/>
      <c r="V249" s="14"/>
      <c r="X249" s="14"/>
      <c r="Y249" s="14"/>
      <c r="AA249" s="14"/>
      <c r="AB249" s="14"/>
      <c r="AD249" s="14"/>
      <c r="AE249" s="14"/>
      <c r="AG249" s="14"/>
      <c r="AH249" s="14"/>
    </row>
    <row r="250" spans="3:34" ht="12.75">
      <c r="C250" s="14"/>
      <c r="D250" s="14"/>
      <c r="F250" s="14"/>
      <c r="G250" s="14"/>
      <c r="I250" s="14"/>
      <c r="J250" s="14"/>
      <c r="L250" s="14"/>
      <c r="M250" s="14"/>
      <c r="O250" s="14"/>
      <c r="P250" s="14"/>
      <c r="R250" s="14"/>
      <c r="S250" s="14"/>
      <c r="U250" s="14"/>
      <c r="V250" s="14"/>
      <c r="X250" s="14"/>
      <c r="Y250" s="14"/>
      <c r="AA250" s="14"/>
      <c r="AB250" s="14"/>
      <c r="AD250" s="14"/>
      <c r="AE250" s="14"/>
      <c r="AG250" s="14"/>
      <c r="AH250" s="14"/>
    </row>
    <row r="251" spans="3:34" ht="12.75">
      <c r="C251" s="14"/>
      <c r="D251" s="14"/>
      <c r="F251" s="14"/>
      <c r="G251" s="14"/>
      <c r="I251" s="14"/>
      <c r="J251" s="14"/>
      <c r="L251" s="14"/>
      <c r="M251" s="14"/>
      <c r="O251" s="14"/>
      <c r="P251" s="14"/>
      <c r="R251" s="14"/>
      <c r="S251" s="14"/>
      <c r="U251" s="14"/>
      <c r="V251" s="14"/>
      <c r="X251" s="14"/>
      <c r="Y251" s="14"/>
      <c r="AA251" s="14"/>
      <c r="AB251" s="14"/>
      <c r="AD251" s="14"/>
      <c r="AE251" s="14"/>
      <c r="AG251" s="14"/>
      <c r="AH251" s="14"/>
    </row>
    <row r="252" spans="3:34" ht="12.75">
      <c r="C252" s="14"/>
      <c r="D252" s="14"/>
      <c r="F252" s="14"/>
      <c r="G252" s="14"/>
      <c r="I252" s="14"/>
      <c r="J252" s="14"/>
      <c r="L252" s="14"/>
      <c r="M252" s="14"/>
      <c r="O252" s="14"/>
      <c r="P252" s="14"/>
      <c r="R252" s="14"/>
      <c r="S252" s="14"/>
      <c r="U252" s="14"/>
      <c r="V252" s="14"/>
      <c r="X252" s="14"/>
      <c r="Y252" s="14"/>
      <c r="AA252" s="14"/>
      <c r="AB252" s="14"/>
      <c r="AD252" s="14"/>
      <c r="AE252" s="14"/>
      <c r="AG252" s="14"/>
      <c r="AH252" s="14"/>
    </row>
    <row r="253" spans="3:34" ht="12.75">
      <c r="C253" s="14"/>
      <c r="D253" s="14"/>
      <c r="F253" s="14"/>
      <c r="G253" s="14"/>
      <c r="I253" s="14"/>
      <c r="J253" s="14"/>
      <c r="L253" s="14"/>
      <c r="M253" s="14"/>
      <c r="O253" s="14"/>
      <c r="P253" s="14"/>
      <c r="R253" s="14"/>
      <c r="S253" s="14"/>
      <c r="U253" s="14"/>
      <c r="V253" s="14"/>
      <c r="X253" s="14"/>
      <c r="Y253" s="14"/>
      <c r="AA253" s="14"/>
      <c r="AB253" s="14"/>
      <c r="AD253" s="14"/>
      <c r="AE253" s="14"/>
      <c r="AG253" s="14"/>
      <c r="AH253" s="14"/>
    </row>
    <row r="254" spans="3:34" ht="12.75">
      <c r="C254" s="14"/>
      <c r="D254" s="14"/>
      <c r="F254" s="14"/>
      <c r="G254" s="14"/>
      <c r="I254" s="14"/>
      <c r="J254" s="14"/>
      <c r="L254" s="14"/>
      <c r="M254" s="14"/>
      <c r="O254" s="14"/>
      <c r="P254" s="14"/>
      <c r="R254" s="14"/>
      <c r="S254" s="14"/>
      <c r="U254" s="14"/>
      <c r="V254" s="14"/>
      <c r="X254" s="14"/>
      <c r="Y254" s="14"/>
      <c r="AA254" s="14"/>
      <c r="AB254" s="14"/>
      <c r="AD254" s="14"/>
      <c r="AE254" s="14"/>
      <c r="AG254" s="14"/>
      <c r="AH254" s="14"/>
    </row>
    <row r="255" spans="3:34" ht="12.75">
      <c r="C255" s="14"/>
      <c r="D255" s="14"/>
      <c r="F255" s="14"/>
      <c r="G255" s="14"/>
      <c r="I255" s="14"/>
      <c r="J255" s="14"/>
      <c r="L255" s="14"/>
      <c r="M255" s="14"/>
      <c r="O255" s="14"/>
      <c r="P255" s="14"/>
      <c r="R255" s="14"/>
      <c r="S255" s="14"/>
      <c r="U255" s="14"/>
      <c r="V255" s="14"/>
      <c r="X255" s="14"/>
      <c r="Y255" s="14"/>
      <c r="AA255" s="14"/>
      <c r="AB255" s="14"/>
      <c r="AD255" s="14"/>
      <c r="AE255" s="14"/>
      <c r="AG255" s="14"/>
      <c r="AH255" s="14"/>
    </row>
    <row r="256" spans="3:34" ht="12.75">
      <c r="C256" s="14"/>
      <c r="D256" s="14"/>
      <c r="F256" s="14"/>
      <c r="G256" s="14"/>
      <c r="I256" s="14"/>
      <c r="J256" s="14"/>
      <c r="L256" s="14"/>
      <c r="M256" s="14"/>
      <c r="O256" s="14"/>
      <c r="P256" s="14"/>
      <c r="R256" s="14"/>
      <c r="S256" s="14"/>
      <c r="U256" s="14"/>
      <c r="V256" s="14"/>
      <c r="X256" s="14"/>
      <c r="Y256" s="14"/>
      <c r="AA256" s="14"/>
      <c r="AB256" s="14"/>
      <c r="AD256" s="14"/>
      <c r="AE256" s="14"/>
      <c r="AG256" s="14"/>
      <c r="AH256" s="14"/>
    </row>
    <row r="257" spans="3:34" ht="12.75">
      <c r="C257" s="14"/>
      <c r="D257" s="14"/>
      <c r="F257" s="14"/>
      <c r="G257" s="14"/>
      <c r="I257" s="14"/>
      <c r="J257" s="14"/>
      <c r="L257" s="14"/>
      <c r="M257" s="14"/>
      <c r="O257" s="14"/>
      <c r="P257" s="14"/>
      <c r="R257" s="14"/>
      <c r="S257" s="14"/>
      <c r="U257" s="14"/>
      <c r="V257" s="14"/>
      <c r="X257" s="14"/>
      <c r="Y257" s="14"/>
      <c r="AA257" s="14"/>
      <c r="AB257" s="14"/>
      <c r="AD257" s="14"/>
      <c r="AE257" s="14"/>
      <c r="AG257" s="14"/>
      <c r="AH257" s="14"/>
    </row>
    <row r="258" spans="3:34" ht="12.75">
      <c r="C258" s="14"/>
      <c r="D258" s="14"/>
      <c r="F258" s="14"/>
      <c r="G258" s="14"/>
      <c r="I258" s="14"/>
      <c r="J258" s="14"/>
      <c r="L258" s="14"/>
      <c r="M258" s="14"/>
      <c r="O258" s="14"/>
      <c r="P258" s="14"/>
      <c r="R258" s="14"/>
      <c r="S258" s="14"/>
      <c r="U258" s="14"/>
      <c r="V258" s="14"/>
      <c r="X258" s="14"/>
      <c r="Y258" s="14"/>
      <c r="AA258" s="14"/>
      <c r="AB258" s="14"/>
      <c r="AD258" s="14"/>
      <c r="AE258" s="14"/>
      <c r="AG258" s="14"/>
      <c r="AH258" s="14"/>
    </row>
    <row r="259" spans="3:34" ht="12.75">
      <c r="C259" s="14"/>
      <c r="D259" s="14"/>
      <c r="F259" s="14"/>
      <c r="G259" s="14"/>
      <c r="I259" s="14"/>
      <c r="J259" s="14"/>
      <c r="L259" s="14"/>
      <c r="M259" s="14"/>
      <c r="O259" s="14"/>
      <c r="P259" s="14"/>
      <c r="R259" s="14"/>
      <c r="S259" s="14"/>
      <c r="U259" s="14"/>
      <c r="V259" s="14"/>
      <c r="X259" s="14"/>
      <c r="Y259" s="14"/>
      <c r="AA259" s="14"/>
      <c r="AB259" s="14"/>
      <c r="AD259" s="14"/>
      <c r="AE259" s="14"/>
      <c r="AG259" s="14"/>
      <c r="AH259" s="14"/>
    </row>
    <row r="260" spans="3:34" ht="12.75">
      <c r="C260" s="14"/>
      <c r="D260" s="14"/>
      <c r="F260" s="14"/>
      <c r="G260" s="14"/>
      <c r="I260" s="14"/>
      <c r="J260" s="14"/>
      <c r="L260" s="14"/>
      <c r="M260" s="14"/>
      <c r="O260" s="14"/>
      <c r="P260" s="14"/>
      <c r="R260" s="14"/>
      <c r="S260" s="14"/>
      <c r="U260" s="14"/>
      <c r="V260" s="14"/>
      <c r="X260" s="14"/>
      <c r="Y260" s="14"/>
      <c r="AA260" s="14"/>
      <c r="AB260" s="14"/>
      <c r="AD260" s="14"/>
      <c r="AE260" s="14"/>
      <c r="AG260" s="14"/>
      <c r="AH260" s="14"/>
    </row>
    <row r="261" spans="3:34" ht="12.75">
      <c r="C261" s="14"/>
      <c r="D261" s="14"/>
      <c r="F261" s="14"/>
      <c r="G261" s="14"/>
      <c r="I261" s="14"/>
      <c r="J261" s="14"/>
      <c r="L261" s="14"/>
      <c r="M261" s="14"/>
      <c r="O261" s="14"/>
      <c r="P261" s="14"/>
      <c r="R261" s="14"/>
      <c r="S261" s="14"/>
      <c r="U261" s="14"/>
      <c r="V261" s="14"/>
      <c r="X261" s="14"/>
      <c r="Y261" s="14"/>
      <c r="AA261" s="14"/>
      <c r="AB261" s="14"/>
      <c r="AD261" s="14"/>
      <c r="AE261" s="14"/>
      <c r="AG261" s="14"/>
      <c r="AH261" s="14"/>
    </row>
    <row r="262" spans="3:34" ht="12.75">
      <c r="C262" s="14"/>
      <c r="D262" s="14"/>
      <c r="F262" s="14"/>
      <c r="G262" s="14"/>
      <c r="I262" s="14"/>
      <c r="J262" s="14"/>
      <c r="L262" s="14"/>
      <c r="M262" s="14"/>
      <c r="O262" s="14"/>
      <c r="P262" s="14"/>
      <c r="R262" s="14"/>
      <c r="S262" s="14"/>
      <c r="U262" s="14"/>
      <c r="V262" s="14"/>
      <c r="X262" s="14"/>
      <c r="Y262" s="14"/>
      <c r="AA262" s="14"/>
      <c r="AB262" s="14"/>
      <c r="AD262" s="14"/>
      <c r="AE262" s="14"/>
      <c r="AG262" s="14"/>
      <c r="AH262" s="14"/>
    </row>
    <row r="263" spans="3:34" ht="12.75">
      <c r="C263" s="14"/>
      <c r="D263" s="14"/>
      <c r="F263" s="14"/>
      <c r="G263" s="14"/>
      <c r="I263" s="14"/>
      <c r="J263" s="14"/>
      <c r="L263" s="14"/>
      <c r="M263" s="14"/>
      <c r="O263" s="14"/>
      <c r="P263" s="14"/>
      <c r="R263" s="14"/>
      <c r="S263" s="14"/>
      <c r="U263" s="14"/>
      <c r="V263" s="14"/>
      <c r="X263" s="14"/>
      <c r="Y263" s="14"/>
      <c r="AA263" s="14"/>
      <c r="AB263" s="14"/>
      <c r="AD263" s="14"/>
      <c r="AE263" s="14"/>
      <c r="AG263" s="14"/>
      <c r="AH263" s="14"/>
    </row>
    <row r="264" spans="3:34" ht="12.75">
      <c r="C264" s="14"/>
      <c r="D264" s="14"/>
      <c r="F264" s="14"/>
      <c r="G264" s="14"/>
      <c r="I264" s="14"/>
      <c r="J264" s="14"/>
      <c r="L264" s="14"/>
      <c r="M264" s="14"/>
      <c r="O264" s="14"/>
      <c r="P264" s="14"/>
      <c r="R264" s="14"/>
      <c r="S264" s="14"/>
      <c r="U264" s="14"/>
      <c r="V264" s="14"/>
      <c r="X264" s="14"/>
      <c r="Y264" s="14"/>
      <c r="AA264" s="14"/>
      <c r="AB264" s="14"/>
      <c r="AD264" s="14"/>
      <c r="AE264" s="14"/>
      <c r="AG264" s="14"/>
      <c r="AH264" s="14"/>
    </row>
    <row r="265" spans="3:34" ht="12.75">
      <c r="C265" s="14"/>
      <c r="D265" s="14"/>
      <c r="F265" s="14"/>
      <c r="G265" s="14"/>
      <c r="I265" s="14"/>
      <c r="J265" s="14"/>
      <c r="L265" s="14"/>
      <c r="M265" s="14"/>
      <c r="O265" s="14"/>
      <c r="P265" s="14"/>
      <c r="R265" s="14"/>
      <c r="S265" s="14"/>
      <c r="U265" s="14"/>
      <c r="V265" s="14"/>
      <c r="X265" s="14"/>
      <c r="Y265" s="14"/>
      <c r="AA265" s="14"/>
      <c r="AB265" s="14"/>
      <c r="AD265" s="14"/>
      <c r="AE265" s="14"/>
      <c r="AG265" s="14"/>
      <c r="AH265" s="14"/>
    </row>
    <row r="266" spans="3:34" ht="12.75">
      <c r="C266" s="14"/>
      <c r="D266" s="14"/>
      <c r="F266" s="14"/>
      <c r="G266" s="14"/>
      <c r="I266" s="14"/>
      <c r="J266" s="14"/>
      <c r="L266" s="14"/>
      <c r="M266" s="14"/>
      <c r="O266" s="14"/>
      <c r="P266" s="14"/>
      <c r="R266" s="14"/>
      <c r="S266" s="14"/>
      <c r="U266" s="14"/>
      <c r="V266" s="14"/>
      <c r="X266" s="14"/>
      <c r="Y266" s="14"/>
      <c r="AA266" s="14"/>
      <c r="AB266" s="14"/>
      <c r="AD266" s="14"/>
      <c r="AE266" s="14"/>
      <c r="AG266" s="14"/>
      <c r="AH266" s="14"/>
    </row>
    <row r="267" spans="3:34" ht="12.75">
      <c r="C267" s="14"/>
      <c r="D267" s="14"/>
      <c r="F267" s="14"/>
      <c r="G267" s="14"/>
      <c r="I267" s="14"/>
      <c r="J267" s="14"/>
      <c r="L267" s="14"/>
      <c r="M267" s="14"/>
      <c r="O267" s="14"/>
      <c r="P267" s="14"/>
      <c r="R267" s="14"/>
      <c r="S267" s="14"/>
      <c r="U267" s="14"/>
      <c r="V267" s="14"/>
      <c r="X267" s="14"/>
      <c r="Y267" s="14"/>
      <c r="AA267" s="14"/>
      <c r="AB267" s="14"/>
      <c r="AD267" s="14"/>
      <c r="AE267" s="14"/>
      <c r="AG267" s="14"/>
      <c r="AH267" s="14"/>
    </row>
    <row r="268" spans="3:34" ht="12.75">
      <c r="C268" s="14"/>
      <c r="D268" s="14"/>
      <c r="F268" s="14"/>
      <c r="G268" s="14"/>
      <c r="I268" s="14"/>
      <c r="J268" s="14"/>
      <c r="L268" s="14"/>
      <c r="M268" s="14"/>
      <c r="O268" s="14"/>
      <c r="P268" s="14"/>
      <c r="R268" s="14"/>
      <c r="S268" s="14"/>
      <c r="U268" s="14"/>
      <c r="V268" s="14"/>
      <c r="X268" s="14"/>
      <c r="Y268" s="14"/>
      <c r="AA268" s="14"/>
      <c r="AB268" s="14"/>
      <c r="AD268" s="14"/>
      <c r="AE268" s="14"/>
      <c r="AG268" s="14"/>
      <c r="AH268" s="14"/>
    </row>
    <row r="269" spans="3:34" ht="12.75">
      <c r="C269" s="14"/>
      <c r="D269" s="14"/>
      <c r="F269" s="14"/>
      <c r="G269" s="14"/>
      <c r="I269" s="14"/>
      <c r="J269" s="14"/>
      <c r="L269" s="14"/>
      <c r="M269" s="14"/>
      <c r="O269" s="14"/>
      <c r="P269" s="14"/>
      <c r="R269" s="14"/>
      <c r="S269" s="14"/>
      <c r="U269" s="14"/>
      <c r="V269" s="14"/>
      <c r="X269" s="14"/>
      <c r="Y269" s="14"/>
      <c r="AA269" s="14"/>
      <c r="AB269" s="14"/>
      <c r="AD269" s="14"/>
      <c r="AE269" s="14"/>
      <c r="AG269" s="14"/>
      <c r="AH269" s="14"/>
    </row>
    <row r="270" spans="3:34" ht="12.75">
      <c r="C270" s="14"/>
      <c r="D270" s="14"/>
      <c r="F270" s="14"/>
      <c r="G270" s="14"/>
      <c r="I270" s="14"/>
      <c r="J270" s="14"/>
      <c r="L270" s="14"/>
      <c r="M270" s="14"/>
      <c r="O270" s="14"/>
      <c r="P270" s="14"/>
      <c r="R270" s="14"/>
      <c r="S270" s="14"/>
      <c r="U270" s="14"/>
      <c r="V270" s="14"/>
      <c r="X270" s="14"/>
      <c r="Y270" s="14"/>
      <c r="AA270" s="14"/>
      <c r="AB270" s="14"/>
      <c r="AD270" s="14"/>
      <c r="AE270" s="14"/>
      <c r="AG270" s="14"/>
      <c r="AH270" s="14"/>
    </row>
    <row r="271" spans="3:34" ht="12.75">
      <c r="C271" s="14"/>
      <c r="D271" s="14"/>
      <c r="F271" s="14"/>
      <c r="G271" s="14"/>
      <c r="I271" s="14"/>
      <c r="J271" s="14"/>
      <c r="L271" s="14"/>
      <c r="M271" s="14"/>
      <c r="O271" s="14"/>
      <c r="P271" s="14"/>
      <c r="R271" s="14"/>
      <c r="S271" s="14"/>
      <c r="U271" s="14"/>
      <c r="V271" s="14"/>
      <c r="X271" s="14"/>
      <c r="Y271" s="14"/>
      <c r="AA271" s="14"/>
      <c r="AB271" s="14"/>
      <c r="AD271" s="14"/>
      <c r="AE271" s="14"/>
      <c r="AG271" s="14"/>
      <c r="AH271" s="14"/>
    </row>
    <row r="272" spans="3:34" ht="12.75">
      <c r="C272" s="14"/>
      <c r="D272" s="14"/>
      <c r="F272" s="14"/>
      <c r="G272" s="14"/>
      <c r="I272" s="14"/>
      <c r="J272" s="14"/>
      <c r="L272" s="14"/>
      <c r="M272" s="14"/>
      <c r="O272" s="14"/>
      <c r="P272" s="14"/>
      <c r="R272" s="14"/>
      <c r="S272" s="14"/>
      <c r="U272" s="14"/>
      <c r="V272" s="14"/>
      <c r="X272" s="14"/>
      <c r="Y272" s="14"/>
      <c r="AA272" s="14"/>
      <c r="AB272" s="14"/>
      <c r="AD272" s="14"/>
      <c r="AE272" s="14"/>
      <c r="AG272" s="14"/>
      <c r="AH272" s="14"/>
    </row>
    <row r="273" spans="3:34" ht="12.75">
      <c r="C273" s="14"/>
      <c r="D273" s="14"/>
      <c r="F273" s="14"/>
      <c r="G273" s="14"/>
      <c r="I273" s="14"/>
      <c r="J273" s="14"/>
      <c r="L273" s="14"/>
      <c r="M273" s="14"/>
      <c r="O273" s="14"/>
      <c r="P273" s="14"/>
      <c r="R273" s="14"/>
      <c r="S273" s="14"/>
      <c r="U273" s="14"/>
      <c r="V273" s="14"/>
      <c r="X273" s="14"/>
      <c r="Y273" s="14"/>
      <c r="AA273" s="14"/>
      <c r="AB273" s="14"/>
      <c r="AD273" s="14"/>
      <c r="AE273" s="14"/>
      <c r="AG273" s="14"/>
      <c r="AH273" s="14"/>
    </row>
    <row r="274" spans="3:34" ht="12.75">
      <c r="C274" s="14"/>
      <c r="D274" s="14"/>
      <c r="F274" s="14"/>
      <c r="G274" s="14"/>
      <c r="I274" s="14"/>
      <c r="J274" s="14"/>
      <c r="L274" s="14"/>
      <c r="M274" s="14"/>
      <c r="O274" s="14"/>
      <c r="P274" s="14"/>
      <c r="R274" s="14"/>
      <c r="S274" s="14"/>
      <c r="U274" s="14"/>
      <c r="V274" s="14"/>
      <c r="X274" s="14"/>
      <c r="Y274" s="14"/>
      <c r="AA274" s="14"/>
      <c r="AB274" s="14"/>
      <c r="AD274" s="14"/>
      <c r="AE274" s="14"/>
      <c r="AG274" s="14"/>
      <c r="AH274" s="14"/>
    </row>
    <row r="275" spans="3:34" ht="12.75">
      <c r="C275" s="14"/>
      <c r="D275" s="14"/>
      <c r="F275" s="14"/>
      <c r="G275" s="14"/>
      <c r="I275" s="14"/>
      <c r="J275" s="14"/>
      <c r="L275" s="14"/>
      <c r="M275" s="14"/>
      <c r="O275" s="14"/>
      <c r="P275" s="14"/>
      <c r="R275" s="14"/>
      <c r="S275" s="14"/>
      <c r="U275" s="14"/>
      <c r="V275" s="14"/>
      <c r="X275" s="14"/>
      <c r="Y275" s="14"/>
      <c r="AA275" s="14"/>
      <c r="AB275" s="14"/>
      <c r="AD275" s="14"/>
      <c r="AE275" s="14"/>
      <c r="AG275" s="14"/>
      <c r="AH275" s="14"/>
    </row>
    <row r="276" spans="3:34" ht="12.75">
      <c r="C276" s="14"/>
      <c r="D276" s="14"/>
      <c r="F276" s="14"/>
      <c r="G276" s="14"/>
      <c r="I276" s="14"/>
      <c r="J276" s="14"/>
      <c r="L276" s="14"/>
      <c r="M276" s="14"/>
      <c r="O276" s="14"/>
      <c r="P276" s="14"/>
      <c r="R276" s="14"/>
      <c r="S276" s="14"/>
      <c r="U276" s="14"/>
      <c r="V276" s="14"/>
      <c r="X276" s="14"/>
      <c r="Y276" s="14"/>
      <c r="AA276" s="14"/>
      <c r="AB276" s="14"/>
      <c r="AD276" s="14"/>
      <c r="AE276" s="14"/>
      <c r="AG276" s="14"/>
      <c r="AH276" s="14"/>
    </row>
    <row r="277" spans="3:34" ht="12.75">
      <c r="C277" s="14"/>
      <c r="D277" s="14"/>
      <c r="F277" s="14"/>
      <c r="G277" s="14"/>
      <c r="I277" s="14"/>
      <c r="J277" s="14"/>
      <c r="L277" s="14"/>
      <c r="M277" s="14"/>
      <c r="O277" s="14"/>
      <c r="P277" s="14"/>
      <c r="R277" s="14"/>
      <c r="S277" s="14"/>
      <c r="U277" s="14"/>
      <c r="V277" s="14"/>
      <c r="X277" s="14"/>
      <c r="Y277" s="14"/>
      <c r="AA277" s="14"/>
      <c r="AB277" s="14"/>
      <c r="AD277" s="14"/>
      <c r="AE277" s="14"/>
      <c r="AG277" s="14"/>
      <c r="AH277" s="14"/>
    </row>
    <row r="278" spans="3:34" ht="12.75">
      <c r="C278" s="14"/>
      <c r="D278" s="14"/>
      <c r="F278" s="14"/>
      <c r="G278" s="14"/>
      <c r="I278" s="14"/>
      <c r="J278" s="14"/>
      <c r="L278" s="14"/>
      <c r="M278" s="14"/>
      <c r="O278" s="14"/>
      <c r="P278" s="14"/>
      <c r="R278" s="14"/>
      <c r="S278" s="14"/>
      <c r="U278" s="14"/>
      <c r="V278" s="14"/>
      <c r="X278" s="14"/>
      <c r="Y278" s="14"/>
      <c r="AA278" s="14"/>
      <c r="AB278" s="14"/>
      <c r="AD278" s="14"/>
      <c r="AE278" s="14"/>
      <c r="AG278" s="14"/>
      <c r="AH278" s="14"/>
    </row>
    <row r="279" spans="3:34" ht="12.75">
      <c r="C279" s="14"/>
      <c r="D279" s="14"/>
      <c r="F279" s="14"/>
      <c r="G279" s="14"/>
      <c r="I279" s="14"/>
      <c r="J279" s="14"/>
      <c r="L279" s="14"/>
      <c r="M279" s="14"/>
      <c r="O279" s="14"/>
      <c r="P279" s="14"/>
      <c r="R279" s="14"/>
      <c r="S279" s="14"/>
      <c r="U279" s="14"/>
      <c r="V279" s="14"/>
      <c r="X279" s="14"/>
      <c r="Y279" s="14"/>
      <c r="AA279" s="14"/>
      <c r="AB279" s="14"/>
      <c r="AD279" s="14"/>
      <c r="AE279" s="14"/>
      <c r="AG279" s="14"/>
      <c r="AH279" s="14"/>
    </row>
    <row r="280" spans="3:34" ht="12.75">
      <c r="C280" s="14"/>
      <c r="D280" s="14"/>
      <c r="F280" s="14"/>
      <c r="G280" s="14"/>
      <c r="I280" s="14"/>
      <c r="J280" s="14"/>
      <c r="L280" s="14"/>
      <c r="M280" s="14"/>
      <c r="O280" s="14"/>
      <c r="P280" s="14"/>
      <c r="R280" s="14"/>
      <c r="S280" s="14"/>
      <c r="U280" s="14"/>
      <c r="V280" s="14"/>
      <c r="X280" s="14"/>
      <c r="Y280" s="14"/>
      <c r="AA280" s="14"/>
      <c r="AB280" s="14"/>
      <c r="AD280" s="14"/>
      <c r="AE280" s="14"/>
      <c r="AG280" s="14"/>
      <c r="AH280" s="14"/>
    </row>
    <row r="281" spans="3:34" ht="12.75">
      <c r="C281" s="14"/>
      <c r="D281" s="14"/>
      <c r="F281" s="14"/>
      <c r="G281" s="14"/>
      <c r="I281" s="14"/>
      <c r="J281" s="14"/>
      <c r="L281" s="14"/>
      <c r="M281" s="14"/>
      <c r="O281" s="14"/>
      <c r="P281" s="14"/>
      <c r="R281" s="14"/>
      <c r="S281" s="14"/>
      <c r="U281" s="14"/>
      <c r="V281" s="14"/>
      <c r="X281" s="14"/>
      <c r="Y281" s="14"/>
      <c r="AA281" s="14"/>
      <c r="AB281" s="14"/>
      <c r="AD281" s="14"/>
      <c r="AE281" s="14"/>
      <c r="AG281" s="14"/>
      <c r="AH281" s="14"/>
    </row>
    <row r="282" spans="3:34" ht="12.75">
      <c r="C282" s="14"/>
      <c r="D282" s="14"/>
      <c r="F282" s="14"/>
      <c r="G282" s="14"/>
      <c r="I282" s="14"/>
      <c r="J282" s="14"/>
      <c r="L282" s="14"/>
      <c r="M282" s="14"/>
      <c r="O282" s="14"/>
      <c r="P282" s="14"/>
      <c r="R282" s="14"/>
      <c r="S282" s="14"/>
      <c r="U282" s="14"/>
      <c r="V282" s="14"/>
      <c r="X282" s="14"/>
      <c r="Y282" s="14"/>
      <c r="AA282" s="14"/>
      <c r="AB282" s="14"/>
      <c r="AD282" s="14"/>
      <c r="AE282" s="14"/>
      <c r="AG282" s="14"/>
      <c r="AH282" s="14"/>
    </row>
    <row r="283" spans="3:34" ht="12.75">
      <c r="C283" s="14"/>
      <c r="D283" s="14"/>
      <c r="F283" s="14"/>
      <c r="G283" s="14"/>
      <c r="I283" s="14"/>
      <c r="J283" s="14"/>
      <c r="L283" s="14"/>
      <c r="M283" s="14"/>
      <c r="O283" s="14"/>
      <c r="P283" s="14"/>
      <c r="R283" s="14"/>
      <c r="S283" s="14"/>
      <c r="U283" s="14"/>
      <c r="V283" s="14"/>
      <c r="X283" s="14"/>
      <c r="Y283" s="14"/>
      <c r="AA283" s="14"/>
      <c r="AB283" s="14"/>
      <c r="AD283" s="14"/>
      <c r="AE283" s="14"/>
      <c r="AG283" s="14"/>
      <c r="AH283" s="14"/>
    </row>
    <row r="284" spans="3:34" ht="12.75">
      <c r="C284" s="14"/>
      <c r="D284" s="14"/>
      <c r="F284" s="14"/>
      <c r="G284" s="14"/>
      <c r="I284" s="14"/>
      <c r="J284" s="14"/>
      <c r="L284" s="14"/>
      <c r="M284" s="14"/>
      <c r="O284" s="14"/>
      <c r="P284" s="14"/>
      <c r="R284" s="14"/>
      <c r="S284" s="14"/>
      <c r="U284" s="14"/>
      <c r="V284" s="14"/>
      <c r="X284" s="14"/>
      <c r="Y284" s="14"/>
      <c r="AA284" s="14"/>
      <c r="AB284" s="14"/>
      <c r="AD284" s="14"/>
      <c r="AE284" s="14"/>
      <c r="AG284" s="14"/>
      <c r="AH284" s="14"/>
    </row>
    <row r="285" spans="3:34" ht="12.75">
      <c r="C285" s="14"/>
      <c r="D285" s="14"/>
      <c r="F285" s="14"/>
      <c r="G285" s="14"/>
      <c r="I285" s="14"/>
      <c r="J285" s="14"/>
      <c r="L285" s="14"/>
      <c r="M285" s="14"/>
      <c r="O285" s="14"/>
      <c r="P285" s="14"/>
      <c r="R285" s="14"/>
      <c r="S285" s="14"/>
      <c r="U285" s="14"/>
      <c r="V285" s="14"/>
      <c r="X285" s="14"/>
      <c r="Y285" s="14"/>
      <c r="AA285" s="14"/>
      <c r="AB285" s="14"/>
      <c r="AD285" s="14"/>
      <c r="AE285" s="14"/>
      <c r="AG285" s="14"/>
      <c r="AH285" s="14"/>
    </row>
    <row r="286" spans="3:34" ht="12.75">
      <c r="C286" s="14"/>
      <c r="D286" s="14"/>
      <c r="F286" s="14"/>
      <c r="G286" s="14"/>
      <c r="I286" s="14"/>
      <c r="J286" s="14"/>
      <c r="L286" s="14"/>
      <c r="M286" s="14"/>
      <c r="O286" s="14"/>
      <c r="P286" s="14"/>
      <c r="R286" s="14"/>
      <c r="S286" s="14"/>
      <c r="U286" s="14"/>
      <c r="V286" s="14"/>
      <c r="X286" s="14"/>
      <c r="Y286" s="14"/>
      <c r="AA286" s="14"/>
      <c r="AB286" s="14"/>
      <c r="AD286" s="14"/>
      <c r="AE286" s="14"/>
      <c r="AG286" s="14"/>
      <c r="AH286" s="14"/>
    </row>
    <row r="287" spans="3:34" ht="12.75">
      <c r="C287" s="14"/>
      <c r="D287" s="14"/>
      <c r="F287" s="14"/>
      <c r="G287" s="14"/>
      <c r="I287" s="14"/>
      <c r="J287" s="14"/>
      <c r="L287" s="14"/>
      <c r="M287" s="14"/>
      <c r="O287" s="14"/>
      <c r="P287" s="14"/>
      <c r="R287" s="14"/>
      <c r="S287" s="14"/>
      <c r="U287" s="14"/>
      <c r="V287" s="14"/>
      <c r="X287" s="14"/>
      <c r="Y287" s="14"/>
      <c r="AA287" s="14"/>
      <c r="AB287" s="14"/>
      <c r="AD287" s="14"/>
      <c r="AE287" s="14"/>
      <c r="AG287" s="14"/>
      <c r="AH287" s="14"/>
    </row>
    <row r="288" spans="3:34" ht="12.75">
      <c r="C288" s="14"/>
      <c r="D288" s="14"/>
      <c r="F288" s="14"/>
      <c r="G288" s="14"/>
      <c r="I288" s="14"/>
      <c r="J288" s="14"/>
      <c r="L288" s="14"/>
      <c r="M288" s="14"/>
      <c r="O288" s="14"/>
      <c r="P288" s="14"/>
      <c r="R288" s="14"/>
      <c r="S288" s="14"/>
      <c r="U288" s="14"/>
      <c r="V288" s="14"/>
      <c r="X288" s="14"/>
      <c r="Y288" s="14"/>
      <c r="AA288" s="14"/>
      <c r="AB288" s="14"/>
      <c r="AD288" s="14"/>
      <c r="AE288" s="14"/>
      <c r="AG288" s="14"/>
      <c r="AH288" s="14"/>
    </row>
    <row r="289" spans="3:34" ht="12.75">
      <c r="C289" s="14"/>
      <c r="D289" s="14"/>
      <c r="F289" s="14"/>
      <c r="G289" s="14"/>
      <c r="I289" s="14"/>
      <c r="J289" s="14"/>
      <c r="L289" s="14"/>
      <c r="M289" s="14"/>
      <c r="O289" s="14"/>
      <c r="P289" s="14"/>
      <c r="R289" s="14"/>
      <c r="S289" s="14"/>
      <c r="U289" s="14"/>
      <c r="V289" s="14"/>
      <c r="X289" s="14"/>
      <c r="Y289" s="14"/>
      <c r="AA289" s="14"/>
      <c r="AB289" s="14"/>
      <c r="AD289" s="14"/>
      <c r="AE289" s="14"/>
      <c r="AG289" s="14"/>
      <c r="AH289" s="14"/>
    </row>
    <row r="290" spans="3:34" ht="12.75">
      <c r="C290" s="14"/>
      <c r="D290" s="14"/>
      <c r="F290" s="14"/>
      <c r="G290" s="14"/>
      <c r="I290" s="14"/>
      <c r="J290" s="14"/>
      <c r="L290" s="14"/>
      <c r="M290" s="14"/>
      <c r="O290" s="14"/>
      <c r="P290" s="14"/>
      <c r="R290" s="14"/>
      <c r="S290" s="14"/>
      <c r="U290" s="14"/>
      <c r="V290" s="14"/>
      <c r="X290" s="14"/>
      <c r="Y290" s="14"/>
      <c r="AA290" s="14"/>
      <c r="AB290" s="14"/>
      <c r="AD290" s="14"/>
      <c r="AE290" s="14"/>
      <c r="AG290" s="14"/>
      <c r="AH290" s="14"/>
    </row>
    <row r="291" spans="3:34" ht="12.75">
      <c r="C291" s="14"/>
      <c r="D291" s="14"/>
      <c r="F291" s="14"/>
      <c r="G291" s="14"/>
      <c r="I291" s="14"/>
      <c r="J291" s="14"/>
      <c r="L291" s="14"/>
      <c r="M291" s="14"/>
      <c r="O291" s="14"/>
      <c r="P291" s="14"/>
      <c r="R291" s="14"/>
      <c r="S291" s="14"/>
      <c r="U291" s="14"/>
      <c r="V291" s="14"/>
      <c r="X291" s="14"/>
      <c r="Y291" s="14"/>
      <c r="AA291" s="14"/>
      <c r="AB291" s="14"/>
      <c r="AD291" s="14"/>
      <c r="AE291" s="14"/>
      <c r="AG291" s="14"/>
      <c r="AH291" s="14"/>
    </row>
    <row r="292" spans="3:34" ht="12.75">
      <c r="C292" s="14"/>
      <c r="D292" s="14"/>
      <c r="F292" s="14"/>
      <c r="G292" s="14"/>
      <c r="I292" s="14"/>
      <c r="J292" s="14"/>
      <c r="L292" s="14"/>
      <c r="M292" s="14"/>
      <c r="O292" s="14"/>
      <c r="P292" s="14"/>
      <c r="R292" s="14"/>
      <c r="S292" s="14"/>
      <c r="U292" s="14"/>
      <c r="V292" s="14"/>
      <c r="X292" s="14"/>
      <c r="Y292" s="14"/>
      <c r="AA292" s="14"/>
      <c r="AB292" s="14"/>
      <c r="AD292" s="14"/>
      <c r="AE292" s="14"/>
      <c r="AG292" s="14"/>
      <c r="AH292" s="14"/>
    </row>
    <row r="293" spans="3:34" ht="12.75">
      <c r="C293" s="14"/>
      <c r="D293" s="14"/>
      <c r="F293" s="14"/>
      <c r="G293" s="14"/>
      <c r="I293" s="14"/>
      <c r="J293" s="14"/>
      <c r="L293" s="14"/>
      <c r="M293" s="14"/>
      <c r="O293" s="14"/>
      <c r="P293" s="14"/>
      <c r="R293" s="14"/>
      <c r="S293" s="14"/>
      <c r="U293" s="14"/>
      <c r="V293" s="14"/>
      <c r="X293" s="14"/>
      <c r="Y293" s="14"/>
      <c r="AA293" s="14"/>
      <c r="AB293" s="14"/>
      <c r="AD293" s="14"/>
      <c r="AE293" s="14"/>
      <c r="AG293" s="14"/>
      <c r="AH293" s="14"/>
    </row>
    <row r="294" spans="3:34" ht="12.75">
      <c r="C294" s="14"/>
      <c r="D294" s="14"/>
      <c r="F294" s="14"/>
      <c r="G294" s="14"/>
      <c r="I294" s="14"/>
      <c r="J294" s="14"/>
      <c r="L294" s="14"/>
      <c r="M294" s="14"/>
      <c r="O294" s="14"/>
      <c r="P294" s="14"/>
      <c r="R294" s="14"/>
      <c r="S294" s="14"/>
      <c r="U294" s="14"/>
      <c r="V294" s="14"/>
      <c r="X294" s="14"/>
      <c r="Y294" s="14"/>
      <c r="AA294" s="14"/>
      <c r="AB294" s="14"/>
      <c r="AD294" s="14"/>
      <c r="AE294" s="14"/>
      <c r="AG294" s="14"/>
      <c r="AH294" s="14"/>
    </row>
    <row r="295" spans="3:34" ht="12.75">
      <c r="C295" s="14"/>
      <c r="D295" s="14"/>
      <c r="F295" s="14"/>
      <c r="G295" s="14"/>
      <c r="I295" s="14"/>
      <c r="J295" s="14"/>
      <c r="L295" s="14"/>
      <c r="M295" s="14"/>
      <c r="O295" s="14"/>
      <c r="P295" s="14"/>
      <c r="R295" s="14"/>
      <c r="S295" s="14"/>
      <c r="U295" s="14"/>
      <c r="V295" s="14"/>
      <c r="X295" s="14"/>
      <c r="Y295" s="14"/>
      <c r="AA295" s="14"/>
      <c r="AB295" s="14"/>
      <c r="AD295" s="14"/>
      <c r="AE295" s="14"/>
      <c r="AG295" s="14"/>
      <c r="AH295" s="14"/>
    </row>
    <row r="296" spans="3:34" ht="12.75">
      <c r="C296" s="14"/>
      <c r="D296" s="14"/>
      <c r="F296" s="14"/>
      <c r="G296" s="14"/>
      <c r="I296" s="14"/>
      <c r="J296" s="14"/>
      <c r="L296" s="14"/>
      <c r="M296" s="14"/>
      <c r="O296" s="14"/>
      <c r="P296" s="14"/>
      <c r="R296" s="14"/>
      <c r="S296" s="14"/>
      <c r="U296" s="14"/>
      <c r="V296" s="14"/>
      <c r="X296" s="14"/>
      <c r="Y296" s="14"/>
      <c r="AA296" s="14"/>
      <c r="AB296" s="14"/>
      <c r="AD296" s="14"/>
      <c r="AE296" s="14"/>
      <c r="AG296" s="14"/>
      <c r="AH296" s="14"/>
    </row>
    <row r="297" spans="3:34" ht="12.75">
      <c r="C297" s="14"/>
      <c r="D297" s="14"/>
      <c r="F297" s="14"/>
      <c r="G297" s="14"/>
      <c r="I297" s="14"/>
      <c r="J297" s="14"/>
      <c r="L297" s="14"/>
      <c r="M297" s="14"/>
      <c r="O297" s="14"/>
      <c r="P297" s="14"/>
      <c r="R297" s="14"/>
      <c r="S297" s="14"/>
      <c r="U297" s="14"/>
      <c r="V297" s="14"/>
      <c r="X297" s="14"/>
      <c r="Y297" s="14"/>
      <c r="AA297" s="14"/>
      <c r="AB297" s="14"/>
      <c r="AD297" s="14"/>
      <c r="AE297" s="14"/>
      <c r="AG297" s="14"/>
      <c r="AH297" s="14"/>
    </row>
    <row r="298" spans="3:34" ht="12.75">
      <c r="C298" s="14"/>
      <c r="D298" s="14"/>
      <c r="F298" s="14"/>
      <c r="G298" s="14"/>
      <c r="I298" s="14"/>
      <c r="J298" s="14"/>
      <c r="L298" s="14"/>
      <c r="M298" s="14"/>
      <c r="O298" s="14"/>
      <c r="P298" s="14"/>
      <c r="R298" s="14"/>
      <c r="S298" s="14"/>
      <c r="U298" s="14"/>
      <c r="V298" s="14"/>
      <c r="X298" s="14"/>
      <c r="Y298" s="14"/>
      <c r="AA298" s="14"/>
      <c r="AB298" s="14"/>
      <c r="AD298" s="14"/>
      <c r="AE298" s="14"/>
      <c r="AG298" s="14"/>
      <c r="AH298" s="14"/>
    </row>
    <row r="299" spans="3:34" ht="12.75">
      <c r="C299" s="14"/>
      <c r="D299" s="14"/>
      <c r="F299" s="14"/>
      <c r="G299" s="14"/>
      <c r="I299" s="14"/>
      <c r="J299" s="14"/>
      <c r="L299" s="14"/>
      <c r="M299" s="14"/>
      <c r="O299" s="14"/>
      <c r="P299" s="14"/>
      <c r="R299" s="14"/>
      <c r="S299" s="14"/>
      <c r="U299" s="14"/>
      <c r="V299" s="14"/>
      <c r="X299" s="14"/>
      <c r="Y299" s="14"/>
      <c r="AA299" s="14"/>
      <c r="AB299" s="14"/>
      <c r="AD299" s="14"/>
      <c r="AE299" s="14"/>
      <c r="AG299" s="14"/>
      <c r="AH299" s="14"/>
    </row>
    <row r="300" spans="3:34" ht="12.75">
      <c r="C300" s="14"/>
      <c r="D300" s="14"/>
      <c r="F300" s="14"/>
      <c r="G300" s="14"/>
      <c r="I300" s="14"/>
      <c r="J300" s="14"/>
      <c r="L300" s="14"/>
      <c r="M300" s="14"/>
      <c r="O300" s="14"/>
      <c r="P300" s="14"/>
      <c r="R300" s="14"/>
      <c r="S300" s="14"/>
      <c r="U300" s="14"/>
      <c r="V300" s="14"/>
      <c r="X300" s="14"/>
      <c r="Y300" s="14"/>
      <c r="AA300" s="14"/>
      <c r="AB300" s="14"/>
      <c r="AD300" s="14"/>
      <c r="AE300" s="14"/>
      <c r="AG300" s="14"/>
      <c r="AH300" s="14"/>
    </row>
    <row r="301" spans="3:34" ht="12.75">
      <c r="C301" s="14"/>
      <c r="D301" s="14"/>
      <c r="F301" s="14"/>
      <c r="G301" s="14"/>
      <c r="I301" s="14"/>
      <c r="J301" s="14"/>
      <c r="L301" s="14"/>
      <c r="M301" s="14"/>
      <c r="O301" s="14"/>
      <c r="P301" s="14"/>
      <c r="R301" s="14"/>
      <c r="S301" s="14"/>
      <c r="U301" s="14"/>
      <c r="V301" s="14"/>
      <c r="X301" s="14"/>
      <c r="Y301" s="14"/>
      <c r="AA301" s="14"/>
      <c r="AB301" s="14"/>
      <c r="AD301" s="14"/>
      <c r="AE301" s="14"/>
      <c r="AG301" s="14"/>
      <c r="AH301" s="14"/>
    </row>
    <row r="302" spans="3:34" ht="12.75">
      <c r="C302" s="14"/>
      <c r="D302" s="14"/>
      <c r="F302" s="14"/>
      <c r="G302" s="14"/>
      <c r="I302" s="14"/>
      <c r="J302" s="14"/>
      <c r="L302" s="14"/>
      <c r="M302" s="14"/>
      <c r="O302" s="14"/>
      <c r="P302" s="14"/>
      <c r="R302" s="14"/>
      <c r="S302" s="14"/>
      <c r="U302" s="14"/>
      <c r="V302" s="14"/>
      <c r="X302" s="14"/>
      <c r="Y302" s="14"/>
      <c r="AA302" s="14"/>
      <c r="AB302" s="14"/>
      <c r="AD302" s="14"/>
      <c r="AE302" s="14"/>
      <c r="AG302" s="14"/>
      <c r="AH302" s="14"/>
    </row>
    <row r="303" spans="3:34" ht="12.75">
      <c r="C303" s="14"/>
      <c r="D303" s="14"/>
      <c r="F303" s="14"/>
      <c r="G303" s="14"/>
      <c r="I303" s="14"/>
      <c r="J303" s="14"/>
      <c r="L303" s="14"/>
      <c r="M303" s="14"/>
      <c r="O303" s="14"/>
      <c r="P303" s="14"/>
      <c r="R303" s="14"/>
      <c r="S303" s="14"/>
      <c r="U303" s="14"/>
      <c r="V303" s="14"/>
      <c r="X303" s="14"/>
      <c r="Y303" s="14"/>
      <c r="AA303" s="14"/>
      <c r="AB303" s="14"/>
      <c r="AD303" s="14"/>
      <c r="AE303" s="14"/>
      <c r="AG303" s="14"/>
      <c r="AH303" s="14"/>
    </row>
    <row r="304" spans="3:34" ht="12.75">
      <c r="C304" s="14"/>
      <c r="D304" s="14"/>
      <c r="F304" s="14"/>
      <c r="G304" s="14"/>
      <c r="I304" s="14"/>
      <c r="J304" s="14"/>
      <c r="L304" s="14"/>
      <c r="M304" s="14"/>
      <c r="O304" s="14"/>
      <c r="P304" s="14"/>
      <c r="R304" s="14"/>
      <c r="S304" s="14"/>
      <c r="U304" s="14"/>
      <c r="V304" s="14"/>
      <c r="X304" s="14"/>
      <c r="Y304" s="14"/>
      <c r="AA304" s="14"/>
      <c r="AB304" s="14"/>
      <c r="AD304" s="14"/>
      <c r="AE304" s="14"/>
      <c r="AG304" s="14"/>
      <c r="AH304" s="14"/>
    </row>
    <row r="305" spans="3:34" ht="12.75">
      <c r="C305" s="14"/>
      <c r="D305" s="14"/>
      <c r="F305" s="14"/>
      <c r="G305" s="14"/>
      <c r="I305" s="14"/>
      <c r="J305" s="14"/>
      <c r="L305" s="14"/>
      <c r="M305" s="14"/>
      <c r="O305" s="14"/>
      <c r="P305" s="14"/>
      <c r="R305" s="14"/>
      <c r="S305" s="14"/>
      <c r="U305" s="14"/>
      <c r="V305" s="14"/>
      <c r="X305" s="14"/>
      <c r="Y305" s="14"/>
      <c r="AA305" s="14"/>
      <c r="AB305" s="14"/>
      <c r="AD305" s="14"/>
      <c r="AE305" s="14"/>
      <c r="AG305" s="14"/>
      <c r="AH305" s="14"/>
    </row>
    <row r="306" spans="3:34" ht="12.75">
      <c r="C306" s="14"/>
      <c r="D306" s="14"/>
      <c r="F306" s="14"/>
      <c r="G306" s="14"/>
      <c r="I306" s="14"/>
      <c r="J306" s="14"/>
      <c r="L306" s="14"/>
      <c r="M306" s="14"/>
      <c r="O306" s="14"/>
      <c r="P306" s="14"/>
      <c r="R306" s="14"/>
      <c r="S306" s="14"/>
      <c r="U306" s="14"/>
      <c r="V306" s="14"/>
      <c r="X306" s="14"/>
      <c r="Y306" s="14"/>
      <c r="AA306" s="14"/>
      <c r="AB306" s="14"/>
      <c r="AD306" s="14"/>
      <c r="AE306" s="14"/>
      <c r="AG306" s="14"/>
      <c r="AH306" s="14"/>
    </row>
    <row r="307" spans="3:34" ht="12.75">
      <c r="C307" s="14"/>
      <c r="D307" s="14"/>
      <c r="F307" s="14"/>
      <c r="G307" s="14"/>
      <c r="I307" s="14"/>
      <c r="J307" s="14"/>
      <c r="L307" s="14"/>
      <c r="M307" s="14"/>
      <c r="O307" s="14"/>
      <c r="P307" s="14"/>
      <c r="R307" s="14"/>
      <c r="S307" s="14"/>
      <c r="U307" s="14"/>
      <c r="V307" s="14"/>
      <c r="X307" s="14"/>
      <c r="Y307" s="14"/>
      <c r="AA307" s="14"/>
      <c r="AB307" s="14"/>
      <c r="AD307" s="14"/>
      <c r="AE307" s="14"/>
      <c r="AG307" s="14"/>
      <c r="AH307" s="14"/>
    </row>
    <row r="308" spans="3:34" ht="12.75">
      <c r="C308" s="14"/>
      <c r="D308" s="14"/>
      <c r="F308" s="14"/>
      <c r="G308" s="14"/>
      <c r="I308" s="14"/>
      <c r="J308" s="14"/>
      <c r="L308" s="14"/>
      <c r="M308" s="14"/>
      <c r="O308" s="14"/>
      <c r="P308" s="14"/>
      <c r="R308" s="14"/>
      <c r="S308" s="14"/>
      <c r="U308" s="14"/>
      <c r="V308" s="14"/>
      <c r="X308" s="14"/>
      <c r="Y308" s="14"/>
      <c r="AA308" s="14"/>
      <c r="AB308" s="14"/>
      <c r="AD308" s="14"/>
      <c r="AE308" s="14"/>
      <c r="AG308" s="14"/>
      <c r="AH308" s="14"/>
    </row>
    <row r="309" spans="3:34" ht="12.75">
      <c r="C309" s="14"/>
      <c r="D309" s="14"/>
      <c r="F309" s="14"/>
      <c r="G309" s="14"/>
      <c r="I309" s="14"/>
      <c r="J309" s="14"/>
      <c r="L309" s="14"/>
      <c r="M309" s="14"/>
      <c r="O309" s="14"/>
      <c r="P309" s="14"/>
      <c r="R309" s="14"/>
      <c r="S309" s="14"/>
      <c r="U309" s="14"/>
      <c r="V309" s="14"/>
      <c r="X309" s="14"/>
      <c r="Y309" s="14"/>
      <c r="AA309" s="14"/>
      <c r="AB309" s="14"/>
      <c r="AD309" s="14"/>
      <c r="AE309" s="14"/>
      <c r="AG309" s="14"/>
      <c r="AH309" s="14"/>
    </row>
    <row r="310" spans="3:34" ht="12.75">
      <c r="C310" s="14"/>
      <c r="D310" s="14"/>
      <c r="F310" s="14"/>
      <c r="G310" s="14"/>
      <c r="I310" s="14"/>
      <c r="J310" s="14"/>
      <c r="L310" s="14"/>
      <c r="M310" s="14"/>
      <c r="O310" s="14"/>
      <c r="P310" s="14"/>
      <c r="R310" s="14"/>
      <c r="S310" s="14"/>
      <c r="U310" s="14"/>
      <c r="V310" s="14"/>
      <c r="X310" s="14"/>
      <c r="Y310" s="14"/>
      <c r="AA310" s="14"/>
      <c r="AB310" s="14"/>
      <c r="AD310" s="14"/>
      <c r="AE310" s="14"/>
      <c r="AG310" s="14"/>
      <c r="AH310" s="14"/>
    </row>
    <row r="311" spans="3:34" ht="12.75">
      <c r="C311" s="14"/>
      <c r="D311" s="14"/>
      <c r="F311" s="14"/>
      <c r="G311" s="14"/>
      <c r="I311" s="14"/>
      <c r="J311" s="14"/>
      <c r="L311" s="14"/>
      <c r="M311" s="14"/>
      <c r="O311" s="14"/>
      <c r="P311" s="14"/>
      <c r="R311" s="14"/>
      <c r="S311" s="14"/>
      <c r="U311" s="14"/>
      <c r="V311" s="14"/>
      <c r="X311" s="14"/>
      <c r="Y311" s="14"/>
      <c r="AA311" s="14"/>
      <c r="AB311" s="14"/>
      <c r="AD311" s="14"/>
      <c r="AE311" s="14"/>
      <c r="AG311" s="14"/>
      <c r="AH311" s="14"/>
    </row>
    <row r="312" spans="3:34" ht="12.75">
      <c r="C312" s="14"/>
      <c r="D312" s="14"/>
      <c r="F312" s="14"/>
      <c r="G312" s="14"/>
      <c r="I312" s="14"/>
      <c r="J312" s="14"/>
      <c r="L312" s="14"/>
      <c r="M312" s="14"/>
      <c r="O312" s="14"/>
      <c r="P312" s="14"/>
      <c r="R312" s="14"/>
      <c r="S312" s="14"/>
      <c r="U312" s="14"/>
      <c r="V312" s="14"/>
      <c r="X312" s="14"/>
      <c r="Y312" s="14"/>
      <c r="AA312" s="14"/>
      <c r="AB312" s="14"/>
      <c r="AD312" s="14"/>
      <c r="AE312" s="14"/>
      <c r="AG312" s="14"/>
      <c r="AH312" s="14"/>
    </row>
    <row r="313" spans="3:34" ht="12.75">
      <c r="C313" s="14"/>
      <c r="D313" s="14"/>
      <c r="F313" s="14"/>
      <c r="G313" s="14"/>
      <c r="I313" s="14"/>
      <c r="J313" s="14"/>
      <c r="L313" s="14"/>
      <c r="M313" s="14"/>
      <c r="O313" s="14"/>
      <c r="P313" s="14"/>
      <c r="R313" s="14"/>
      <c r="S313" s="14"/>
      <c r="U313" s="14"/>
      <c r="V313" s="14"/>
      <c r="X313" s="14"/>
      <c r="Y313" s="14"/>
      <c r="AA313" s="14"/>
      <c r="AB313" s="14"/>
      <c r="AD313" s="14"/>
      <c r="AE313" s="14"/>
      <c r="AG313" s="14"/>
      <c r="AH313" s="14"/>
    </row>
    <row r="314" spans="3:34" ht="12.75">
      <c r="C314" s="14"/>
      <c r="D314" s="14"/>
      <c r="F314" s="14"/>
      <c r="G314" s="14"/>
      <c r="I314" s="14"/>
      <c r="J314" s="14"/>
      <c r="L314" s="14"/>
      <c r="M314" s="14"/>
      <c r="O314" s="14"/>
      <c r="P314" s="14"/>
      <c r="R314" s="14"/>
      <c r="S314" s="14"/>
      <c r="U314" s="14"/>
      <c r="V314" s="14"/>
      <c r="X314" s="14"/>
      <c r="Y314" s="14"/>
      <c r="AA314" s="14"/>
      <c r="AB314" s="14"/>
      <c r="AD314" s="14"/>
      <c r="AE314" s="14"/>
      <c r="AG314" s="14"/>
      <c r="AH314" s="14"/>
    </row>
    <row r="315" spans="3:34" ht="12.75">
      <c r="C315" s="14"/>
      <c r="D315" s="14"/>
      <c r="F315" s="14"/>
      <c r="G315" s="14"/>
      <c r="I315" s="14"/>
      <c r="J315" s="14"/>
      <c r="L315" s="14"/>
      <c r="M315" s="14"/>
      <c r="O315" s="14"/>
      <c r="P315" s="14"/>
      <c r="R315" s="14"/>
      <c r="S315" s="14"/>
      <c r="U315" s="14"/>
      <c r="V315" s="14"/>
      <c r="X315" s="14"/>
      <c r="Y315" s="14"/>
      <c r="AA315" s="14"/>
      <c r="AB315" s="14"/>
      <c r="AD315" s="14"/>
      <c r="AE315" s="14"/>
      <c r="AG315" s="14"/>
      <c r="AH315" s="14"/>
    </row>
    <row r="316" spans="3:34" ht="12.75">
      <c r="C316" s="14"/>
      <c r="D316" s="14"/>
      <c r="F316" s="14"/>
      <c r="G316" s="14"/>
      <c r="I316" s="14"/>
      <c r="J316" s="14"/>
      <c r="L316" s="14"/>
      <c r="M316" s="14"/>
      <c r="O316" s="14"/>
      <c r="P316" s="14"/>
      <c r="R316" s="14"/>
      <c r="S316" s="14"/>
      <c r="U316" s="14"/>
      <c r="V316" s="14"/>
      <c r="X316" s="14"/>
      <c r="Y316" s="14"/>
      <c r="AA316" s="14"/>
      <c r="AB316" s="14"/>
      <c r="AD316" s="14"/>
      <c r="AE316" s="14"/>
      <c r="AG316" s="14"/>
      <c r="AH316" s="14"/>
    </row>
    <row r="317" spans="3:34" ht="12.75">
      <c r="C317" s="14"/>
      <c r="D317" s="14"/>
      <c r="F317" s="14"/>
      <c r="G317" s="14"/>
      <c r="I317" s="14"/>
      <c r="J317" s="14"/>
      <c r="L317" s="14"/>
      <c r="M317" s="14"/>
      <c r="O317" s="14"/>
      <c r="P317" s="14"/>
      <c r="R317" s="14"/>
      <c r="S317" s="14"/>
      <c r="U317" s="14"/>
      <c r="V317" s="14"/>
      <c r="X317" s="14"/>
      <c r="Y317" s="14"/>
      <c r="AA317" s="14"/>
      <c r="AB317" s="14"/>
      <c r="AD317" s="14"/>
      <c r="AE317" s="14"/>
      <c r="AG317" s="14"/>
      <c r="AH317" s="14"/>
    </row>
    <row r="318" spans="3:34" ht="12.75">
      <c r="C318" s="14"/>
      <c r="D318" s="14"/>
      <c r="F318" s="14"/>
      <c r="G318" s="14"/>
      <c r="I318" s="14"/>
      <c r="J318" s="14"/>
      <c r="L318" s="14"/>
      <c r="M318" s="14"/>
      <c r="O318" s="14"/>
      <c r="P318" s="14"/>
      <c r="R318" s="14"/>
      <c r="S318" s="14"/>
      <c r="U318" s="14"/>
      <c r="V318" s="14"/>
      <c r="X318" s="14"/>
      <c r="Y318" s="14"/>
      <c r="AA318" s="14"/>
      <c r="AB318" s="14"/>
      <c r="AD318" s="14"/>
      <c r="AE318" s="14"/>
      <c r="AG318" s="14"/>
      <c r="AH318" s="14"/>
    </row>
    <row r="319" spans="3:34" ht="12.75">
      <c r="C319" s="14"/>
      <c r="D319" s="14"/>
      <c r="F319" s="14"/>
      <c r="G319" s="14"/>
      <c r="I319" s="14"/>
      <c r="J319" s="14"/>
      <c r="L319" s="14"/>
      <c r="M319" s="14"/>
      <c r="O319" s="14"/>
      <c r="P319" s="14"/>
      <c r="R319" s="14"/>
      <c r="S319" s="14"/>
      <c r="U319" s="14"/>
      <c r="V319" s="14"/>
      <c r="X319" s="14"/>
      <c r="Y319" s="14"/>
      <c r="AA319" s="14"/>
      <c r="AB319" s="14"/>
      <c r="AD319" s="14"/>
      <c r="AE319" s="14"/>
      <c r="AG319" s="14"/>
      <c r="AH319" s="14"/>
    </row>
    <row r="320" spans="3:34" ht="12.75">
      <c r="C320" s="14"/>
      <c r="D320" s="14"/>
      <c r="F320" s="14"/>
      <c r="G320" s="14"/>
      <c r="I320" s="14"/>
      <c r="J320" s="14"/>
      <c r="L320" s="14"/>
      <c r="M320" s="14"/>
      <c r="O320" s="14"/>
      <c r="P320" s="14"/>
      <c r="R320" s="14"/>
      <c r="S320" s="14"/>
      <c r="U320" s="14"/>
      <c r="V320" s="14"/>
      <c r="X320" s="14"/>
      <c r="Y320" s="14"/>
      <c r="AA320" s="14"/>
      <c r="AB320" s="14"/>
      <c r="AD320" s="14"/>
      <c r="AE320" s="14"/>
      <c r="AG320" s="14"/>
      <c r="AH320" s="14"/>
    </row>
    <row r="321" spans="3:34" ht="12.75">
      <c r="C321" s="14"/>
      <c r="D321" s="14"/>
      <c r="F321" s="14"/>
      <c r="G321" s="14"/>
      <c r="I321" s="14"/>
      <c r="J321" s="14"/>
      <c r="L321" s="14"/>
      <c r="M321" s="14"/>
      <c r="O321" s="14"/>
      <c r="P321" s="14"/>
      <c r="R321" s="14"/>
      <c r="S321" s="14"/>
      <c r="U321" s="14"/>
      <c r="V321" s="14"/>
      <c r="X321" s="14"/>
      <c r="Y321" s="14"/>
      <c r="AA321" s="14"/>
      <c r="AB321" s="14"/>
      <c r="AD321" s="14"/>
      <c r="AE321" s="14"/>
      <c r="AG321" s="14"/>
      <c r="AH321" s="14"/>
    </row>
    <row r="322" spans="3:34" ht="12.75">
      <c r="C322" s="14"/>
      <c r="D322" s="14"/>
      <c r="F322" s="14"/>
      <c r="G322" s="14"/>
      <c r="I322" s="14"/>
      <c r="J322" s="14"/>
      <c r="L322" s="14"/>
      <c r="M322" s="14"/>
      <c r="O322" s="14"/>
      <c r="P322" s="14"/>
      <c r="R322" s="14"/>
      <c r="S322" s="14"/>
      <c r="U322" s="14"/>
      <c r="V322" s="14"/>
      <c r="X322" s="14"/>
      <c r="Y322" s="14"/>
      <c r="AA322" s="14"/>
      <c r="AB322" s="14"/>
      <c r="AD322" s="14"/>
      <c r="AE322" s="14"/>
      <c r="AG322" s="14"/>
      <c r="AH322" s="14"/>
    </row>
    <row r="323" spans="3:34" ht="12.75">
      <c r="C323" s="14"/>
      <c r="D323" s="14"/>
      <c r="F323" s="14"/>
      <c r="G323" s="14"/>
      <c r="I323" s="14"/>
      <c r="J323" s="14"/>
      <c r="L323" s="14"/>
      <c r="M323" s="14"/>
      <c r="O323" s="14"/>
      <c r="P323" s="14"/>
      <c r="R323" s="14"/>
      <c r="S323" s="14"/>
      <c r="U323" s="14"/>
      <c r="V323" s="14"/>
      <c r="X323" s="14"/>
      <c r="Y323" s="14"/>
      <c r="AA323" s="14"/>
      <c r="AB323" s="14"/>
      <c r="AD323" s="14"/>
      <c r="AE323" s="14"/>
      <c r="AG323" s="14"/>
      <c r="AH323" s="14"/>
    </row>
    <row r="324" spans="3:34" ht="12.75">
      <c r="C324" s="14"/>
      <c r="D324" s="14"/>
      <c r="F324" s="14"/>
      <c r="G324" s="14"/>
      <c r="I324" s="14"/>
      <c r="J324" s="14"/>
      <c r="L324" s="14"/>
      <c r="M324" s="14"/>
      <c r="O324" s="14"/>
      <c r="P324" s="14"/>
      <c r="R324" s="14"/>
      <c r="S324" s="14"/>
      <c r="U324" s="14"/>
      <c r="V324" s="14"/>
      <c r="X324" s="14"/>
      <c r="Y324" s="14"/>
      <c r="AA324" s="14"/>
      <c r="AB324" s="14"/>
      <c r="AD324" s="14"/>
      <c r="AE324" s="14"/>
      <c r="AG324" s="14"/>
      <c r="AH324" s="14"/>
    </row>
    <row r="325" spans="3:34" ht="12.75">
      <c r="C325" s="14"/>
      <c r="D325" s="14"/>
      <c r="F325" s="14"/>
      <c r="G325" s="14"/>
      <c r="I325" s="14"/>
      <c r="J325" s="14"/>
      <c r="L325" s="14"/>
      <c r="M325" s="14"/>
      <c r="O325" s="14"/>
      <c r="P325" s="14"/>
      <c r="R325" s="14"/>
      <c r="S325" s="14"/>
      <c r="U325" s="14"/>
      <c r="V325" s="14"/>
      <c r="X325" s="14"/>
      <c r="Y325" s="14"/>
      <c r="AA325" s="14"/>
      <c r="AB325" s="14"/>
      <c r="AD325" s="14"/>
      <c r="AE325" s="14"/>
      <c r="AG325" s="14"/>
      <c r="AH325" s="14"/>
    </row>
    <row r="326" spans="3:34" ht="12.75">
      <c r="C326" s="14"/>
      <c r="D326" s="14"/>
      <c r="F326" s="14"/>
      <c r="G326" s="14"/>
      <c r="I326" s="14"/>
      <c r="J326" s="14"/>
      <c r="L326" s="14"/>
      <c r="M326" s="14"/>
      <c r="O326" s="14"/>
      <c r="P326" s="14"/>
      <c r="R326" s="14"/>
      <c r="S326" s="14"/>
      <c r="U326" s="14"/>
      <c r="V326" s="14"/>
      <c r="X326" s="14"/>
      <c r="Y326" s="14"/>
      <c r="AA326" s="14"/>
      <c r="AB326" s="14"/>
      <c r="AD326" s="14"/>
      <c r="AE326" s="14"/>
      <c r="AG326" s="14"/>
      <c r="AH326" s="14"/>
    </row>
    <row r="327" spans="3:34" ht="12.75">
      <c r="C327" s="14"/>
      <c r="D327" s="14"/>
      <c r="F327" s="14"/>
      <c r="G327" s="14"/>
      <c r="I327" s="14"/>
      <c r="J327" s="14"/>
      <c r="L327" s="14"/>
      <c r="M327" s="14"/>
      <c r="O327" s="14"/>
      <c r="P327" s="14"/>
      <c r="R327" s="14"/>
      <c r="S327" s="14"/>
      <c r="U327" s="14"/>
      <c r="V327" s="14"/>
      <c r="X327" s="14"/>
      <c r="Y327" s="14"/>
      <c r="AA327" s="14"/>
      <c r="AB327" s="14"/>
      <c r="AD327" s="14"/>
      <c r="AE327" s="14"/>
      <c r="AG327" s="14"/>
      <c r="AH327" s="14"/>
    </row>
    <row r="328" spans="3:34" ht="12.75">
      <c r="C328" s="14"/>
      <c r="D328" s="14"/>
      <c r="F328" s="14"/>
      <c r="G328" s="14"/>
      <c r="I328" s="14"/>
      <c r="J328" s="14"/>
      <c r="L328" s="14"/>
      <c r="M328" s="14"/>
      <c r="O328" s="14"/>
      <c r="P328" s="14"/>
      <c r="R328" s="14"/>
      <c r="S328" s="14"/>
      <c r="U328" s="14"/>
      <c r="V328" s="14"/>
      <c r="X328" s="14"/>
      <c r="Y328" s="14"/>
      <c r="AA328" s="14"/>
      <c r="AB328" s="14"/>
      <c r="AD328" s="14"/>
      <c r="AE328" s="14"/>
      <c r="AG328" s="14"/>
      <c r="AH328" s="14"/>
    </row>
    <row r="329" spans="3:34" ht="12.75">
      <c r="C329" s="14"/>
      <c r="D329" s="14"/>
      <c r="F329" s="14"/>
      <c r="G329" s="14"/>
      <c r="I329" s="14"/>
      <c r="J329" s="14"/>
      <c r="L329" s="14"/>
      <c r="M329" s="14"/>
      <c r="O329" s="14"/>
      <c r="P329" s="14"/>
      <c r="R329" s="14"/>
      <c r="S329" s="14"/>
      <c r="U329" s="14"/>
      <c r="V329" s="14"/>
      <c r="X329" s="14"/>
      <c r="Y329" s="14"/>
      <c r="AA329" s="14"/>
      <c r="AB329" s="14"/>
      <c r="AD329" s="14"/>
      <c r="AE329" s="14"/>
      <c r="AG329" s="14"/>
      <c r="AH329" s="14"/>
    </row>
    <row r="330" spans="3:34" ht="12.75">
      <c r="C330" s="14"/>
      <c r="D330" s="14"/>
      <c r="F330" s="14"/>
      <c r="G330" s="14"/>
      <c r="I330" s="14"/>
      <c r="J330" s="14"/>
      <c r="L330" s="14"/>
      <c r="M330" s="14"/>
      <c r="O330" s="14"/>
      <c r="P330" s="14"/>
      <c r="R330" s="14"/>
      <c r="S330" s="14"/>
      <c r="U330" s="14"/>
      <c r="V330" s="14"/>
      <c r="X330" s="14"/>
      <c r="Y330" s="14"/>
      <c r="AA330" s="14"/>
      <c r="AB330" s="14"/>
      <c r="AD330" s="14"/>
      <c r="AE330" s="14"/>
      <c r="AG330" s="14"/>
      <c r="AH330" s="14"/>
    </row>
    <row r="331" spans="3:34" ht="12.75">
      <c r="C331" s="14"/>
      <c r="D331" s="14"/>
      <c r="F331" s="14"/>
      <c r="G331" s="14"/>
      <c r="I331" s="14"/>
      <c r="J331" s="14"/>
      <c r="L331" s="14"/>
      <c r="M331" s="14"/>
      <c r="O331" s="14"/>
      <c r="P331" s="14"/>
      <c r="R331" s="14"/>
      <c r="S331" s="14"/>
      <c r="U331" s="14"/>
      <c r="V331" s="14"/>
      <c r="X331" s="14"/>
      <c r="Y331" s="14"/>
      <c r="AA331" s="14"/>
      <c r="AB331" s="14"/>
      <c r="AD331" s="14"/>
      <c r="AE331" s="14"/>
      <c r="AG331" s="14"/>
      <c r="AH331" s="14"/>
    </row>
    <row r="332" spans="3:34" ht="12.75">
      <c r="C332" s="14"/>
      <c r="D332" s="14"/>
      <c r="F332" s="14"/>
      <c r="G332" s="14"/>
      <c r="I332" s="14"/>
      <c r="J332" s="14"/>
      <c r="L332" s="14"/>
      <c r="M332" s="14"/>
      <c r="O332" s="14"/>
      <c r="P332" s="14"/>
      <c r="R332" s="14"/>
      <c r="S332" s="14"/>
      <c r="U332" s="14"/>
      <c r="V332" s="14"/>
      <c r="X332" s="14"/>
      <c r="Y332" s="14"/>
      <c r="AA332" s="14"/>
      <c r="AB332" s="14"/>
      <c r="AD332" s="14"/>
      <c r="AE332" s="14"/>
      <c r="AG332" s="14"/>
      <c r="AH332" s="14"/>
    </row>
    <row r="333" spans="3:34" ht="12.75">
      <c r="C333" s="14"/>
      <c r="D333" s="14"/>
      <c r="F333" s="14"/>
      <c r="G333" s="14"/>
      <c r="I333" s="14"/>
      <c r="J333" s="14"/>
      <c r="L333" s="14"/>
      <c r="M333" s="14"/>
      <c r="O333" s="14"/>
      <c r="P333" s="14"/>
      <c r="R333" s="14"/>
      <c r="S333" s="14"/>
      <c r="U333" s="14"/>
      <c r="V333" s="14"/>
      <c r="X333" s="14"/>
      <c r="Y333" s="14"/>
      <c r="AA333" s="14"/>
      <c r="AB333" s="14"/>
      <c r="AD333" s="14"/>
      <c r="AE333" s="14"/>
      <c r="AG333" s="14"/>
      <c r="AH333" s="14"/>
    </row>
    <row r="334" spans="3:34" ht="12.75">
      <c r="C334" s="14"/>
      <c r="D334" s="14"/>
      <c r="F334" s="14"/>
      <c r="G334" s="14"/>
      <c r="I334" s="14"/>
      <c r="J334" s="14"/>
      <c r="L334" s="14"/>
      <c r="M334" s="14"/>
      <c r="O334" s="14"/>
      <c r="P334" s="14"/>
      <c r="R334" s="14"/>
      <c r="S334" s="14"/>
      <c r="U334" s="14"/>
      <c r="V334" s="14"/>
      <c r="X334" s="14"/>
      <c r="Y334" s="14"/>
      <c r="AA334" s="14"/>
      <c r="AB334" s="14"/>
      <c r="AD334" s="14"/>
      <c r="AE334" s="14"/>
      <c r="AG334" s="14"/>
      <c r="AH334" s="14"/>
    </row>
    <row r="335" spans="3:34" ht="12.75">
      <c r="C335" s="14"/>
      <c r="D335" s="14"/>
      <c r="F335" s="14"/>
      <c r="G335" s="14"/>
      <c r="I335" s="14"/>
      <c r="J335" s="14"/>
      <c r="L335" s="14"/>
      <c r="M335" s="14"/>
      <c r="O335" s="14"/>
      <c r="P335" s="14"/>
      <c r="R335" s="14"/>
      <c r="S335" s="14"/>
      <c r="U335" s="14"/>
      <c r="V335" s="14"/>
      <c r="X335" s="14"/>
      <c r="Y335" s="14"/>
      <c r="AA335" s="14"/>
      <c r="AB335" s="14"/>
      <c r="AD335" s="14"/>
      <c r="AE335" s="14"/>
      <c r="AG335" s="14"/>
      <c r="AH335" s="14"/>
    </row>
    <row r="336" spans="3:34" ht="12.75">
      <c r="C336" s="14"/>
      <c r="D336" s="14"/>
      <c r="F336" s="14"/>
      <c r="G336" s="14"/>
      <c r="I336" s="14"/>
      <c r="J336" s="14"/>
      <c r="L336" s="14"/>
      <c r="M336" s="14"/>
      <c r="O336" s="14"/>
      <c r="P336" s="14"/>
      <c r="R336" s="14"/>
      <c r="S336" s="14"/>
      <c r="U336" s="14"/>
      <c r="V336" s="14"/>
      <c r="X336" s="14"/>
      <c r="Y336" s="14"/>
      <c r="AA336" s="14"/>
      <c r="AB336" s="14"/>
      <c r="AD336" s="14"/>
      <c r="AE336" s="14"/>
      <c r="AG336" s="14"/>
      <c r="AH336" s="14"/>
    </row>
    <row r="337" spans="3:34" ht="12.75">
      <c r="C337" s="14"/>
      <c r="D337" s="14"/>
      <c r="F337" s="14"/>
      <c r="G337" s="14"/>
      <c r="I337" s="14"/>
      <c r="J337" s="14"/>
      <c r="L337" s="14"/>
      <c r="M337" s="14"/>
      <c r="O337" s="14"/>
      <c r="P337" s="14"/>
      <c r="R337" s="14"/>
      <c r="S337" s="14"/>
      <c r="U337" s="14"/>
      <c r="V337" s="14"/>
      <c r="X337" s="14"/>
      <c r="Y337" s="14"/>
      <c r="AA337" s="14"/>
      <c r="AB337" s="14"/>
      <c r="AD337" s="14"/>
      <c r="AE337" s="14"/>
      <c r="AG337" s="14"/>
      <c r="AH337" s="14"/>
    </row>
    <row r="338" spans="3:34" ht="12.75">
      <c r="C338" s="14"/>
      <c r="D338" s="14"/>
      <c r="F338" s="14"/>
      <c r="G338" s="14"/>
      <c r="I338" s="14"/>
      <c r="J338" s="14"/>
      <c r="L338" s="14"/>
      <c r="M338" s="14"/>
      <c r="O338" s="14"/>
      <c r="P338" s="14"/>
      <c r="R338" s="14"/>
      <c r="S338" s="14"/>
      <c r="U338" s="14"/>
      <c r="V338" s="14"/>
      <c r="X338" s="14"/>
      <c r="Y338" s="14"/>
      <c r="AA338" s="14"/>
      <c r="AB338" s="14"/>
      <c r="AD338" s="14"/>
      <c r="AE338" s="14"/>
      <c r="AG338" s="14"/>
      <c r="AH338" s="14"/>
    </row>
    <row r="339" spans="3:34" ht="12.75">
      <c r="C339" s="14"/>
      <c r="D339" s="14"/>
      <c r="F339" s="14"/>
      <c r="G339" s="14"/>
      <c r="I339" s="14"/>
      <c r="J339" s="14"/>
      <c r="L339" s="14"/>
      <c r="M339" s="14"/>
      <c r="O339" s="14"/>
      <c r="P339" s="14"/>
      <c r="R339" s="14"/>
      <c r="S339" s="14"/>
      <c r="U339" s="14"/>
      <c r="V339" s="14"/>
      <c r="X339" s="14"/>
      <c r="Y339" s="14"/>
      <c r="AA339" s="14"/>
      <c r="AB339" s="14"/>
      <c r="AD339" s="14"/>
      <c r="AE339" s="14"/>
      <c r="AG339" s="14"/>
      <c r="AH339" s="14"/>
    </row>
    <row r="340" spans="3:34" ht="12.75">
      <c r="C340" s="14"/>
      <c r="D340" s="14"/>
      <c r="F340" s="14"/>
      <c r="G340" s="14"/>
      <c r="I340" s="14"/>
      <c r="J340" s="14"/>
      <c r="L340" s="14"/>
      <c r="M340" s="14"/>
      <c r="O340" s="14"/>
      <c r="P340" s="14"/>
      <c r="R340" s="14"/>
      <c r="S340" s="14"/>
      <c r="U340" s="14"/>
      <c r="V340" s="14"/>
      <c r="X340" s="14"/>
      <c r="Y340" s="14"/>
      <c r="AA340" s="14"/>
      <c r="AB340" s="14"/>
      <c r="AD340" s="14"/>
      <c r="AE340" s="14"/>
      <c r="AG340" s="14"/>
      <c r="AH340" s="14"/>
    </row>
    <row r="341" spans="3:34" ht="12.75">
      <c r="C341" s="14"/>
      <c r="D341" s="14"/>
      <c r="F341" s="14"/>
      <c r="G341" s="14"/>
      <c r="I341" s="14"/>
      <c r="J341" s="14"/>
      <c r="L341" s="14"/>
      <c r="M341" s="14"/>
      <c r="O341" s="14"/>
      <c r="P341" s="14"/>
      <c r="R341" s="14"/>
      <c r="S341" s="14"/>
      <c r="U341" s="14"/>
      <c r="V341" s="14"/>
      <c r="X341" s="14"/>
      <c r="Y341" s="14"/>
      <c r="AA341" s="14"/>
      <c r="AB341" s="14"/>
      <c r="AD341" s="14"/>
      <c r="AE341" s="14"/>
      <c r="AG341" s="14"/>
      <c r="AH341" s="14"/>
    </row>
    <row r="342" spans="3:34" ht="12.75">
      <c r="C342" s="14"/>
      <c r="D342" s="14"/>
      <c r="F342" s="14"/>
      <c r="G342" s="14"/>
      <c r="I342" s="14"/>
      <c r="J342" s="14"/>
      <c r="L342" s="14"/>
      <c r="M342" s="14"/>
      <c r="O342" s="14"/>
      <c r="P342" s="14"/>
      <c r="R342" s="14"/>
      <c r="S342" s="14"/>
      <c r="U342" s="14"/>
      <c r="V342" s="14"/>
      <c r="X342" s="14"/>
      <c r="Y342" s="14"/>
      <c r="AA342" s="14"/>
      <c r="AB342" s="14"/>
      <c r="AD342" s="14"/>
      <c r="AE342" s="14"/>
      <c r="AG342" s="14"/>
      <c r="AH342" s="14"/>
    </row>
    <row r="343" spans="3:34" ht="12.75">
      <c r="C343" s="14"/>
      <c r="D343" s="14"/>
      <c r="F343" s="14"/>
      <c r="G343" s="14"/>
      <c r="I343" s="14"/>
      <c r="J343" s="14"/>
      <c r="L343" s="14"/>
      <c r="M343" s="14"/>
      <c r="O343" s="14"/>
      <c r="P343" s="14"/>
      <c r="R343" s="14"/>
      <c r="S343" s="14"/>
      <c r="U343" s="14"/>
      <c r="V343" s="14"/>
      <c r="X343" s="14"/>
      <c r="Y343" s="14"/>
      <c r="AA343" s="14"/>
      <c r="AB343" s="14"/>
      <c r="AD343" s="14"/>
      <c r="AE343" s="14"/>
      <c r="AG343" s="14"/>
      <c r="AH343" s="14"/>
    </row>
    <row r="344" spans="3:34" ht="12.75">
      <c r="C344" s="14"/>
      <c r="D344" s="14"/>
      <c r="F344" s="14"/>
      <c r="G344" s="14"/>
      <c r="I344" s="14"/>
      <c r="J344" s="14"/>
      <c r="L344" s="14"/>
      <c r="M344" s="14"/>
      <c r="O344" s="14"/>
      <c r="P344" s="14"/>
      <c r="R344" s="14"/>
      <c r="S344" s="14"/>
      <c r="U344" s="14"/>
      <c r="V344" s="14"/>
      <c r="X344" s="14"/>
      <c r="Y344" s="14"/>
      <c r="AA344" s="14"/>
      <c r="AB344" s="14"/>
      <c r="AD344" s="14"/>
      <c r="AE344" s="14"/>
      <c r="AG344" s="14"/>
      <c r="AH344" s="14"/>
    </row>
    <row r="345" spans="3:34" ht="12.75">
      <c r="C345" s="14"/>
      <c r="D345" s="14"/>
      <c r="F345" s="14"/>
      <c r="G345" s="14"/>
      <c r="I345" s="14"/>
      <c r="J345" s="14"/>
      <c r="L345" s="14"/>
      <c r="M345" s="14"/>
      <c r="O345" s="14"/>
      <c r="P345" s="14"/>
      <c r="R345" s="14"/>
      <c r="S345" s="14"/>
      <c r="U345" s="14"/>
      <c r="V345" s="14"/>
      <c r="X345" s="14"/>
      <c r="Y345" s="14"/>
      <c r="AA345" s="14"/>
      <c r="AB345" s="14"/>
      <c r="AD345" s="14"/>
      <c r="AE345" s="14"/>
      <c r="AG345" s="14"/>
      <c r="AH345" s="14"/>
    </row>
    <row r="346" spans="3:34" ht="12.75">
      <c r="C346" s="14"/>
      <c r="D346" s="14"/>
      <c r="F346" s="14"/>
      <c r="G346" s="14"/>
      <c r="I346" s="14"/>
      <c r="J346" s="14"/>
      <c r="L346" s="14"/>
      <c r="M346" s="14"/>
      <c r="O346" s="14"/>
      <c r="P346" s="14"/>
      <c r="R346" s="14"/>
      <c r="S346" s="14"/>
      <c r="U346" s="14"/>
      <c r="V346" s="14"/>
      <c r="X346" s="14"/>
      <c r="Y346" s="14"/>
      <c r="AA346" s="14"/>
      <c r="AB346" s="14"/>
      <c r="AD346" s="14"/>
      <c r="AE346" s="14"/>
      <c r="AG346" s="14"/>
      <c r="AH346" s="14"/>
    </row>
    <row r="347" spans="3:34" ht="12.75">
      <c r="C347" s="14"/>
      <c r="D347" s="14"/>
      <c r="F347" s="14"/>
      <c r="G347" s="14"/>
      <c r="I347" s="14"/>
      <c r="J347" s="14"/>
      <c r="L347" s="14"/>
      <c r="M347" s="14"/>
      <c r="O347" s="14"/>
      <c r="P347" s="14"/>
      <c r="R347" s="14"/>
      <c r="S347" s="14"/>
      <c r="U347" s="14"/>
      <c r="V347" s="14"/>
      <c r="X347" s="14"/>
      <c r="Y347" s="14"/>
      <c r="AA347" s="14"/>
      <c r="AB347" s="14"/>
      <c r="AD347" s="14"/>
      <c r="AE347" s="14"/>
      <c r="AG347" s="14"/>
      <c r="AH347" s="14"/>
    </row>
    <row r="348" spans="3:34" ht="12.75">
      <c r="C348" s="14"/>
      <c r="D348" s="14"/>
      <c r="F348" s="14"/>
      <c r="G348" s="14"/>
      <c r="I348" s="14"/>
      <c r="J348" s="14"/>
      <c r="L348" s="14"/>
      <c r="M348" s="14"/>
      <c r="O348" s="14"/>
      <c r="P348" s="14"/>
      <c r="R348" s="14"/>
      <c r="S348" s="14"/>
      <c r="U348" s="14"/>
      <c r="V348" s="14"/>
      <c r="X348" s="14"/>
      <c r="Y348" s="14"/>
      <c r="AA348" s="14"/>
      <c r="AB348" s="14"/>
      <c r="AD348" s="14"/>
      <c r="AE348" s="14"/>
      <c r="AG348" s="14"/>
      <c r="AH348" s="14"/>
    </row>
    <row r="349" spans="3:34" ht="12.75">
      <c r="C349" s="14"/>
      <c r="D349" s="14"/>
      <c r="F349" s="14"/>
      <c r="G349" s="14"/>
      <c r="I349" s="14"/>
      <c r="J349" s="14"/>
      <c r="L349" s="14"/>
      <c r="M349" s="14"/>
      <c r="O349" s="14"/>
      <c r="P349" s="14"/>
      <c r="R349" s="14"/>
      <c r="S349" s="14"/>
      <c r="U349" s="14"/>
      <c r="V349" s="14"/>
      <c r="X349" s="14"/>
      <c r="Y349" s="14"/>
      <c r="AA349" s="14"/>
      <c r="AB349" s="14"/>
      <c r="AD349" s="14"/>
      <c r="AE349" s="14"/>
      <c r="AG349" s="14"/>
      <c r="AH349" s="14"/>
    </row>
    <row r="350" spans="3:34" ht="12.75">
      <c r="C350" s="14"/>
      <c r="D350" s="14"/>
      <c r="F350" s="14"/>
      <c r="G350" s="14"/>
      <c r="I350" s="14"/>
      <c r="J350" s="14"/>
      <c r="L350" s="14"/>
      <c r="M350" s="14"/>
      <c r="O350" s="14"/>
      <c r="P350" s="14"/>
      <c r="R350" s="14"/>
      <c r="S350" s="14"/>
      <c r="U350" s="14"/>
      <c r="V350" s="14"/>
      <c r="X350" s="14"/>
      <c r="Y350" s="14"/>
      <c r="AA350" s="14"/>
      <c r="AB350" s="14"/>
      <c r="AD350" s="14"/>
      <c r="AE350" s="14"/>
      <c r="AG350" s="14"/>
      <c r="AH350" s="14"/>
    </row>
    <row r="351" spans="3:34" ht="12.75">
      <c r="C351" s="14"/>
      <c r="D351" s="14"/>
      <c r="F351" s="14"/>
      <c r="G351" s="14"/>
      <c r="I351" s="14"/>
      <c r="J351" s="14"/>
      <c r="L351" s="14"/>
      <c r="M351" s="14"/>
      <c r="O351" s="14"/>
      <c r="P351" s="14"/>
      <c r="R351" s="14"/>
      <c r="S351" s="14"/>
      <c r="U351" s="14"/>
      <c r="V351" s="14"/>
      <c r="X351" s="14"/>
      <c r="Y351" s="14"/>
      <c r="AA351" s="14"/>
      <c r="AB351" s="14"/>
      <c r="AD351" s="14"/>
      <c r="AE351" s="14"/>
      <c r="AG351" s="14"/>
      <c r="AH351" s="14"/>
    </row>
    <row r="352" spans="3:34" ht="12.75">
      <c r="C352" s="14"/>
      <c r="D352" s="14"/>
      <c r="F352" s="14"/>
      <c r="G352" s="14"/>
      <c r="I352" s="14"/>
      <c r="J352" s="14"/>
      <c r="L352" s="14"/>
      <c r="M352" s="14"/>
      <c r="O352" s="14"/>
      <c r="P352" s="14"/>
      <c r="R352" s="14"/>
      <c r="S352" s="14"/>
      <c r="U352" s="14"/>
      <c r="V352" s="14"/>
      <c r="X352" s="14"/>
      <c r="Y352" s="14"/>
      <c r="AA352" s="14"/>
      <c r="AB352" s="14"/>
      <c r="AD352" s="14"/>
      <c r="AE352" s="14"/>
      <c r="AG352" s="14"/>
      <c r="AH352" s="14"/>
    </row>
    <row r="353" spans="3:34" ht="12.75">
      <c r="C353" s="14"/>
      <c r="D353" s="14"/>
      <c r="F353" s="14"/>
      <c r="G353" s="14"/>
      <c r="I353" s="14"/>
      <c r="J353" s="14"/>
      <c r="L353" s="14"/>
      <c r="M353" s="14"/>
      <c r="O353" s="14"/>
      <c r="P353" s="14"/>
      <c r="R353" s="14"/>
      <c r="S353" s="14"/>
      <c r="U353" s="14"/>
      <c r="V353" s="14"/>
      <c r="X353" s="14"/>
      <c r="Y353" s="14"/>
      <c r="AA353" s="14"/>
      <c r="AB353" s="14"/>
      <c r="AD353" s="14"/>
      <c r="AE353" s="14"/>
      <c r="AG353" s="14"/>
      <c r="AH353" s="14"/>
    </row>
    <row r="354" spans="3:34" ht="12.75">
      <c r="C354" s="14"/>
      <c r="D354" s="14"/>
      <c r="F354" s="14"/>
      <c r="G354" s="14"/>
      <c r="I354" s="14"/>
      <c r="J354" s="14"/>
      <c r="L354" s="14"/>
      <c r="M354" s="14"/>
      <c r="O354" s="14"/>
      <c r="P354" s="14"/>
      <c r="R354" s="14"/>
      <c r="S354" s="14"/>
      <c r="U354" s="14"/>
      <c r="V354" s="14"/>
      <c r="X354" s="14"/>
      <c r="Y354" s="14"/>
      <c r="AA354" s="14"/>
      <c r="AB354" s="14"/>
      <c r="AD354" s="14"/>
      <c r="AE354" s="14"/>
      <c r="AG354" s="14"/>
      <c r="AH354" s="14"/>
    </row>
    <row r="355" spans="3:34" ht="12.75">
      <c r="C355" s="14"/>
      <c r="D355" s="14"/>
      <c r="F355" s="14"/>
      <c r="G355" s="14"/>
      <c r="I355" s="14"/>
      <c r="J355" s="14"/>
      <c r="L355" s="14"/>
      <c r="M355" s="14"/>
      <c r="O355" s="14"/>
      <c r="P355" s="14"/>
      <c r="R355" s="14"/>
      <c r="S355" s="14"/>
      <c r="U355" s="14"/>
      <c r="V355" s="14"/>
      <c r="X355" s="14"/>
      <c r="Y355" s="14"/>
      <c r="AA355" s="14"/>
      <c r="AB355" s="14"/>
      <c r="AD355" s="14"/>
      <c r="AE355" s="14"/>
      <c r="AG355" s="14"/>
      <c r="AH355" s="14"/>
    </row>
    <row r="356" spans="3:34" ht="12.75">
      <c r="C356" s="14"/>
      <c r="D356" s="14"/>
      <c r="F356" s="14"/>
      <c r="G356" s="14"/>
      <c r="I356" s="14"/>
      <c r="J356" s="14"/>
      <c r="L356" s="14"/>
      <c r="M356" s="14"/>
      <c r="O356" s="14"/>
      <c r="P356" s="14"/>
      <c r="R356" s="14"/>
      <c r="S356" s="14"/>
      <c r="U356" s="14"/>
      <c r="V356" s="14"/>
      <c r="X356" s="14"/>
      <c r="Y356" s="14"/>
      <c r="AA356" s="14"/>
      <c r="AB356" s="14"/>
      <c r="AD356" s="14"/>
      <c r="AE356" s="14"/>
      <c r="AG356" s="14"/>
      <c r="AH356" s="14"/>
    </row>
    <row r="357" spans="3:34" ht="12.75">
      <c r="C357" s="14"/>
      <c r="D357" s="14"/>
      <c r="F357" s="14"/>
      <c r="G357" s="14"/>
      <c r="I357" s="14"/>
      <c r="J357" s="14"/>
      <c r="L357" s="14"/>
      <c r="M357" s="14"/>
      <c r="O357" s="14"/>
      <c r="P357" s="14"/>
      <c r="R357" s="14"/>
      <c r="S357" s="14"/>
      <c r="U357" s="14"/>
      <c r="V357" s="14"/>
      <c r="X357" s="14"/>
      <c r="Y357" s="14"/>
      <c r="AA357" s="14"/>
      <c r="AB357" s="14"/>
      <c r="AD357" s="14"/>
      <c r="AE357" s="14"/>
      <c r="AG357" s="14"/>
      <c r="AH357" s="14"/>
    </row>
    <row r="358" spans="3:34" ht="12.75">
      <c r="C358" s="14"/>
      <c r="D358" s="14"/>
      <c r="F358" s="14"/>
      <c r="G358" s="14"/>
      <c r="I358" s="14"/>
      <c r="J358" s="14"/>
      <c r="L358" s="14"/>
      <c r="M358" s="14"/>
      <c r="O358" s="14"/>
      <c r="P358" s="14"/>
      <c r="R358" s="14"/>
      <c r="S358" s="14"/>
      <c r="U358" s="14"/>
      <c r="V358" s="14"/>
      <c r="X358" s="14"/>
      <c r="Y358" s="14"/>
      <c r="AA358" s="14"/>
      <c r="AB358" s="14"/>
      <c r="AD358" s="14"/>
      <c r="AE358" s="14"/>
      <c r="AG358" s="14"/>
      <c r="AH358" s="14"/>
    </row>
    <row r="359" spans="3:34" ht="12.75">
      <c r="C359" s="14"/>
      <c r="D359" s="14"/>
      <c r="F359" s="14"/>
      <c r="G359" s="14"/>
      <c r="I359" s="14"/>
      <c r="J359" s="14"/>
      <c r="L359" s="14"/>
      <c r="M359" s="14"/>
      <c r="O359" s="14"/>
      <c r="P359" s="14"/>
      <c r="R359" s="14"/>
      <c r="S359" s="14"/>
      <c r="U359" s="14"/>
      <c r="V359" s="14"/>
      <c r="X359" s="14"/>
      <c r="Y359" s="14"/>
      <c r="AA359" s="14"/>
      <c r="AB359" s="14"/>
      <c r="AD359" s="14"/>
      <c r="AE359" s="14"/>
      <c r="AG359" s="14"/>
      <c r="AH359" s="14"/>
    </row>
    <row r="360" spans="3:34" ht="12.75">
      <c r="C360" s="14"/>
      <c r="D360" s="14"/>
      <c r="F360" s="14"/>
      <c r="G360" s="14"/>
      <c r="I360" s="14"/>
      <c r="J360" s="14"/>
      <c r="L360" s="14"/>
      <c r="M360" s="14"/>
      <c r="O360" s="14"/>
      <c r="P360" s="14"/>
      <c r="R360" s="14"/>
      <c r="S360" s="14"/>
      <c r="U360" s="14"/>
      <c r="V360" s="14"/>
      <c r="X360" s="14"/>
      <c r="Y360" s="14"/>
      <c r="AA360" s="14"/>
      <c r="AB360" s="14"/>
      <c r="AD360" s="14"/>
      <c r="AE360" s="14"/>
      <c r="AG360" s="14"/>
      <c r="AH360" s="14"/>
    </row>
    <row r="361" spans="3:34" ht="12.75">
      <c r="C361" s="14"/>
      <c r="D361" s="14"/>
      <c r="F361" s="14"/>
      <c r="G361" s="14"/>
      <c r="I361" s="14"/>
      <c r="J361" s="14"/>
      <c r="L361" s="14"/>
      <c r="M361" s="14"/>
      <c r="O361" s="14"/>
      <c r="P361" s="14"/>
      <c r="R361" s="14"/>
      <c r="S361" s="14"/>
      <c r="U361" s="14"/>
      <c r="V361" s="14"/>
      <c r="X361" s="14"/>
      <c r="Y361" s="14"/>
      <c r="AA361" s="14"/>
      <c r="AB361" s="14"/>
      <c r="AD361" s="14"/>
      <c r="AE361" s="14"/>
      <c r="AG361" s="14"/>
      <c r="AH361" s="14"/>
    </row>
    <row r="362" spans="3:34" ht="12.75">
      <c r="C362" s="14"/>
      <c r="D362" s="14"/>
      <c r="F362" s="14"/>
      <c r="G362" s="14"/>
      <c r="I362" s="14"/>
      <c r="J362" s="14"/>
      <c r="L362" s="14"/>
      <c r="M362" s="14"/>
      <c r="O362" s="14"/>
      <c r="P362" s="14"/>
      <c r="R362" s="14"/>
      <c r="S362" s="14"/>
      <c r="U362" s="14"/>
      <c r="V362" s="14"/>
      <c r="X362" s="14"/>
      <c r="Y362" s="14"/>
      <c r="AA362" s="14"/>
      <c r="AB362" s="14"/>
      <c r="AD362" s="14"/>
      <c r="AE362" s="14"/>
      <c r="AG362" s="14"/>
      <c r="AH362" s="14"/>
    </row>
    <row r="363" spans="3:34" ht="12.75">
      <c r="C363" s="14"/>
      <c r="D363" s="14"/>
      <c r="F363" s="14"/>
      <c r="G363" s="14"/>
      <c r="I363" s="14"/>
      <c r="J363" s="14"/>
      <c r="L363" s="14"/>
      <c r="M363" s="14"/>
      <c r="O363" s="14"/>
      <c r="P363" s="14"/>
      <c r="R363" s="14"/>
      <c r="S363" s="14"/>
      <c r="U363" s="14"/>
      <c r="V363" s="14"/>
      <c r="X363" s="14"/>
      <c r="Y363" s="14"/>
      <c r="AA363" s="14"/>
      <c r="AB363" s="14"/>
      <c r="AD363" s="14"/>
      <c r="AE363" s="14"/>
      <c r="AG363" s="14"/>
      <c r="AH363" s="14"/>
    </row>
    <row r="364" spans="3:34" ht="12.75">
      <c r="C364" s="14"/>
      <c r="D364" s="14"/>
      <c r="F364" s="14"/>
      <c r="G364" s="14"/>
      <c r="I364" s="14"/>
      <c r="J364" s="14"/>
      <c r="L364" s="14"/>
      <c r="M364" s="14"/>
      <c r="O364" s="14"/>
      <c r="P364" s="14"/>
      <c r="R364" s="14"/>
      <c r="S364" s="14"/>
      <c r="U364" s="14"/>
      <c r="V364" s="14"/>
      <c r="X364" s="14"/>
      <c r="Y364" s="14"/>
      <c r="AA364" s="14"/>
      <c r="AB364" s="14"/>
      <c r="AD364" s="14"/>
      <c r="AE364" s="14"/>
      <c r="AG364" s="14"/>
      <c r="AH364" s="14"/>
    </row>
    <row r="365" spans="3:34" ht="12.75">
      <c r="C365" s="14"/>
      <c r="D365" s="14"/>
      <c r="F365" s="14"/>
      <c r="G365" s="14"/>
      <c r="I365" s="14"/>
      <c r="J365" s="14"/>
      <c r="L365" s="14"/>
      <c r="M365" s="14"/>
      <c r="O365" s="14"/>
      <c r="P365" s="14"/>
      <c r="R365" s="14"/>
      <c r="S365" s="14"/>
      <c r="U365" s="14"/>
      <c r="V365" s="14"/>
      <c r="X365" s="14"/>
      <c r="Y365" s="14"/>
      <c r="AA365" s="14"/>
      <c r="AB365" s="14"/>
      <c r="AD365" s="14"/>
      <c r="AE365" s="14"/>
      <c r="AG365" s="14"/>
      <c r="AH365" s="14"/>
    </row>
    <row r="366" spans="3:34" ht="12.75">
      <c r="C366" s="14"/>
      <c r="D366" s="14"/>
      <c r="F366" s="14"/>
      <c r="G366" s="14"/>
      <c r="I366" s="14"/>
      <c r="J366" s="14"/>
      <c r="L366" s="14"/>
      <c r="M366" s="14"/>
      <c r="O366" s="14"/>
      <c r="P366" s="14"/>
      <c r="R366" s="14"/>
      <c r="S366" s="14"/>
      <c r="U366" s="14"/>
      <c r="V366" s="14"/>
      <c r="X366" s="14"/>
      <c r="Y366" s="14"/>
      <c r="AA366" s="14"/>
      <c r="AB366" s="14"/>
      <c r="AD366" s="14"/>
      <c r="AE366" s="14"/>
      <c r="AG366" s="14"/>
      <c r="AH366" s="14"/>
    </row>
    <row r="367" spans="3:34" ht="12.75">
      <c r="C367" s="14"/>
      <c r="D367" s="14"/>
      <c r="F367" s="14"/>
      <c r="G367" s="14"/>
      <c r="I367" s="14"/>
      <c r="J367" s="14"/>
      <c r="L367" s="14"/>
      <c r="M367" s="14"/>
      <c r="O367" s="14"/>
      <c r="P367" s="14"/>
      <c r="R367" s="14"/>
      <c r="S367" s="14"/>
      <c r="U367" s="14"/>
      <c r="V367" s="14"/>
      <c r="X367" s="14"/>
      <c r="Y367" s="14"/>
      <c r="AA367" s="14"/>
      <c r="AB367" s="14"/>
      <c r="AD367" s="14"/>
      <c r="AE367" s="14"/>
      <c r="AG367" s="14"/>
      <c r="AH367" s="14"/>
    </row>
    <row r="368" spans="3:34" ht="12.75">
      <c r="C368" s="14"/>
      <c r="D368" s="14"/>
      <c r="F368" s="14"/>
      <c r="G368" s="14"/>
      <c r="I368" s="14"/>
      <c r="J368" s="14"/>
      <c r="L368" s="14"/>
      <c r="M368" s="14"/>
      <c r="O368" s="14"/>
      <c r="P368" s="14"/>
      <c r="R368" s="14"/>
      <c r="S368" s="14"/>
      <c r="U368" s="14"/>
      <c r="V368" s="14"/>
      <c r="X368" s="14"/>
      <c r="Y368" s="14"/>
      <c r="AA368" s="14"/>
      <c r="AB368" s="14"/>
      <c r="AD368" s="14"/>
      <c r="AE368" s="14"/>
      <c r="AG368" s="14"/>
      <c r="AH368" s="14"/>
    </row>
    <row r="369" spans="3:34" ht="12.75">
      <c r="C369" s="14"/>
      <c r="D369" s="14"/>
      <c r="F369" s="14"/>
      <c r="G369" s="14"/>
      <c r="I369" s="14"/>
      <c r="J369" s="14"/>
      <c r="L369" s="14"/>
      <c r="M369" s="14"/>
      <c r="O369" s="14"/>
      <c r="P369" s="14"/>
      <c r="R369" s="14"/>
      <c r="S369" s="14"/>
      <c r="U369" s="14"/>
      <c r="V369" s="14"/>
      <c r="X369" s="14"/>
      <c r="Y369" s="14"/>
      <c r="AA369" s="14"/>
      <c r="AB369" s="14"/>
      <c r="AD369" s="14"/>
      <c r="AE369" s="14"/>
      <c r="AG369" s="14"/>
      <c r="AH369" s="14"/>
    </row>
    <row r="370" spans="3:34" ht="12.75">
      <c r="C370" s="14"/>
      <c r="D370" s="14"/>
      <c r="F370" s="14"/>
      <c r="G370" s="14"/>
      <c r="I370" s="14"/>
      <c r="J370" s="14"/>
      <c r="L370" s="14"/>
      <c r="M370" s="14"/>
      <c r="O370" s="14"/>
      <c r="P370" s="14"/>
      <c r="R370" s="14"/>
      <c r="S370" s="14"/>
      <c r="U370" s="14"/>
      <c r="V370" s="14"/>
      <c r="X370" s="14"/>
      <c r="Y370" s="14"/>
      <c r="AA370" s="14"/>
      <c r="AB370" s="14"/>
      <c r="AD370" s="14"/>
      <c r="AE370" s="14"/>
      <c r="AG370" s="14"/>
      <c r="AH370" s="14"/>
    </row>
    <row r="371" spans="3:34" ht="12.75">
      <c r="C371" s="14"/>
      <c r="D371" s="14"/>
      <c r="F371" s="14"/>
      <c r="G371" s="14"/>
      <c r="I371" s="14"/>
      <c r="J371" s="14"/>
      <c r="L371" s="14"/>
      <c r="M371" s="14"/>
      <c r="O371" s="14"/>
      <c r="P371" s="14"/>
      <c r="R371" s="14"/>
      <c r="S371" s="14"/>
      <c r="U371" s="14"/>
      <c r="V371" s="14"/>
      <c r="X371" s="14"/>
      <c r="Y371" s="14"/>
      <c r="AA371" s="14"/>
      <c r="AB371" s="14"/>
      <c r="AD371" s="14"/>
      <c r="AE371" s="14"/>
      <c r="AG371" s="14"/>
      <c r="AH371" s="14"/>
    </row>
    <row r="372" spans="3:34" ht="12.75">
      <c r="C372" s="14"/>
      <c r="D372" s="14"/>
      <c r="F372" s="14"/>
      <c r="G372" s="14"/>
      <c r="I372" s="14"/>
      <c r="J372" s="14"/>
      <c r="L372" s="14"/>
      <c r="M372" s="14"/>
      <c r="O372" s="14"/>
      <c r="P372" s="14"/>
      <c r="R372" s="14"/>
      <c r="S372" s="14"/>
      <c r="U372" s="14"/>
      <c r="V372" s="14"/>
      <c r="X372" s="14"/>
      <c r="Y372" s="14"/>
      <c r="AA372" s="14"/>
      <c r="AB372" s="14"/>
      <c r="AD372" s="14"/>
      <c r="AE372" s="14"/>
      <c r="AG372" s="14"/>
      <c r="AH372" s="14"/>
    </row>
    <row r="373" spans="3:34" ht="12.75">
      <c r="C373" s="14"/>
      <c r="D373" s="14"/>
      <c r="F373" s="14"/>
      <c r="G373" s="14"/>
      <c r="I373" s="14"/>
      <c r="J373" s="14"/>
      <c r="L373" s="14"/>
      <c r="M373" s="14"/>
      <c r="O373" s="14"/>
      <c r="P373" s="14"/>
      <c r="R373" s="14"/>
      <c r="S373" s="14"/>
      <c r="U373" s="14"/>
      <c r="V373" s="14"/>
      <c r="X373" s="14"/>
      <c r="Y373" s="14"/>
      <c r="AA373" s="14"/>
      <c r="AB373" s="14"/>
      <c r="AD373" s="14"/>
      <c r="AE373" s="14"/>
      <c r="AG373" s="14"/>
      <c r="AH373" s="14"/>
    </row>
    <row r="374" spans="3:34" ht="12.75">
      <c r="C374" s="14"/>
      <c r="D374" s="14"/>
      <c r="F374" s="14"/>
      <c r="G374" s="14"/>
      <c r="I374" s="14"/>
      <c r="J374" s="14"/>
      <c r="L374" s="14"/>
      <c r="M374" s="14"/>
      <c r="O374" s="14"/>
      <c r="P374" s="14"/>
      <c r="R374" s="14"/>
      <c r="S374" s="14"/>
      <c r="U374" s="14"/>
      <c r="V374" s="14"/>
      <c r="X374" s="14"/>
      <c r="Y374" s="14"/>
      <c r="AA374" s="14"/>
      <c r="AB374" s="14"/>
      <c r="AD374" s="14"/>
      <c r="AE374" s="14"/>
      <c r="AG374" s="14"/>
      <c r="AH374" s="14"/>
    </row>
    <row r="375" spans="3:34" ht="12.75">
      <c r="C375" s="14"/>
      <c r="D375" s="14"/>
      <c r="F375" s="14"/>
      <c r="G375" s="14"/>
      <c r="I375" s="14"/>
      <c r="J375" s="14"/>
      <c r="L375" s="14"/>
      <c r="M375" s="14"/>
      <c r="O375" s="14"/>
      <c r="P375" s="14"/>
      <c r="R375" s="14"/>
      <c r="S375" s="14"/>
      <c r="U375" s="14"/>
      <c r="V375" s="14"/>
      <c r="X375" s="14"/>
      <c r="Y375" s="14"/>
      <c r="AA375" s="14"/>
      <c r="AB375" s="14"/>
      <c r="AD375" s="14"/>
      <c r="AE375" s="14"/>
      <c r="AG375" s="14"/>
      <c r="AH375" s="14"/>
    </row>
    <row r="376" spans="3:34" ht="12.75">
      <c r="C376" s="14"/>
      <c r="D376" s="14"/>
      <c r="F376" s="14"/>
      <c r="G376" s="14"/>
      <c r="I376" s="14"/>
      <c r="J376" s="14"/>
      <c r="L376" s="14"/>
      <c r="M376" s="14"/>
      <c r="O376" s="14"/>
      <c r="P376" s="14"/>
      <c r="R376" s="14"/>
      <c r="S376" s="14"/>
      <c r="U376" s="14"/>
      <c r="V376" s="14"/>
      <c r="X376" s="14"/>
      <c r="Y376" s="14"/>
      <c r="AA376" s="14"/>
      <c r="AB376" s="14"/>
      <c r="AD376" s="14"/>
      <c r="AE376" s="14"/>
      <c r="AG376" s="14"/>
      <c r="AH376" s="14"/>
    </row>
    <row r="377" spans="3:34" ht="12.75">
      <c r="C377" s="14"/>
      <c r="D377" s="14"/>
      <c r="F377" s="14"/>
      <c r="G377" s="14"/>
      <c r="I377" s="14"/>
      <c r="J377" s="14"/>
      <c r="L377" s="14"/>
      <c r="M377" s="14"/>
      <c r="O377" s="14"/>
      <c r="P377" s="14"/>
      <c r="R377" s="14"/>
      <c r="S377" s="14"/>
      <c r="U377" s="14"/>
      <c r="V377" s="14"/>
      <c r="X377" s="14"/>
      <c r="Y377" s="14"/>
      <c r="AA377" s="14"/>
      <c r="AB377" s="14"/>
      <c r="AD377" s="14"/>
      <c r="AE377" s="14"/>
      <c r="AG377" s="14"/>
      <c r="AH377" s="14"/>
    </row>
    <row r="378" spans="3:34" ht="12.75">
      <c r="C378" s="14"/>
      <c r="D378" s="14"/>
      <c r="F378" s="14"/>
      <c r="G378" s="14"/>
      <c r="I378" s="14"/>
      <c r="J378" s="14"/>
      <c r="L378" s="14"/>
      <c r="M378" s="14"/>
      <c r="O378" s="14"/>
      <c r="P378" s="14"/>
      <c r="R378" s="14"/>
      <c r="S378" s="14"/>
      <c r="U378" s="14"/>
      <c r="V378" s="14"/>
      <c r="X378" s="14"/>
      <c r="Y378" s="14"/>
      <c r="AA378" s="14"/>
      <c r="AB378" s="14"/>
      <c r="AD378" s="14"/>
      <c r="AE378" s="14"/>
      <c r="AG378" s="14"/>
      <c r="AH378" s="14"/>
    </row>
    <row r="379" spans="3:34" ht="12.75">
      <c r="C379" s="14"/>
      <c r="D379" s="14"/>
      <c r="F379" s="14"/>
      <c r="G379" s="14"/>
      <c r="I379" s="14"/>
      <c r="J379" s="14"/>
      <c r="L379" s="14"/>
      <c r="M379" s="14"/>
      <c r="O379" s="14"/>
      <c r="P379" s="14"/>
      <c r="R379" s="14"/>
      <c r="S379" s="14"/>
      <c r="U379" s="14"/>
      <c r="V379" s="14"/>
      <c r="X379" s="14"/>
      <c r="Y379" s="14"/>
      <c r="AA379" s="14"/>
      <c r="AB379" s="14"/>
      <c r="AD379" s="14"/>
      <c r="AE379" s="14"/>
      <c r="AG379" s="14"/>
      <c r="AH379" s="14"/>
    </row>
    <row r="380" spans="3:34" ht="12.75">
      <c r="C380" s="14"/>
      <c r="D380" s="14"/>
      <c r="F380" s="14"/>
      <c r="G380" s="14"/>
      <c r="I380" s="14"/>
      <c r="J380" s="14"/>
      <c r="L380" s="14"/>
      <c r="M380" s="14"/>
      <c r="O380" s="14"/>
      <c r="P380" s="14"/>
      <c r="R380" s="14"/>
      <c r="S380" s="14"/>
      <c r="U380" s="14"/>
      <c r="V380" s="14"/>
      <c r="X380" s="14"/>
      <c r="Y380" s="14"/>
      <c r="AA380" s="14"/>
      <c r="AB380" s="14"/>
      <c r="AD380" s="14"/>
      <c r="AE380" s="14"/>
      <c r="AG380" s="14"/>
      <c r="AH380" s="14"/>
    </row>
    <row r="381" spans="3:34" ht="12.75">
      <c r="C381" s="14"/>
      <c r="D381" s="14"/>
      <c r="F381" s="14"/>
      <c r="G381" s="14"/>
      <c r="I381" s="14"/>
      <c r="J381" s="14"/>
      <c r="L381" s="14"/>
      <c r="M381" s="14"/>
      <c r="O381" s="14"/>
      <c r="P381" s="14"/>
      <c r="R381" s="14"/>
      <c r="S381" s="14"/>
      <c r="U381" s="14"/>
      <c r="V381" s="14"/>
      <c r="X381" s="14"/>
      <c r="Y381" s="14"/>
      <c r="AA381" s="14"/>
      <c r="AB381" s="14"/>
      <c r="AD381" s="14"/>
      <c r="AE381" s="14"/>
      <c r="AG381" s="14"/>
      <c r="AH381" s="14"/>
    </row>
    <row r="382" spans="3:34" ht="12.75">
      <c r="C382" s="14"/>
      <c r="D382" s="14"/>
      <c r="F382" s="14"/>
      <c r="G382" s="14"/>
      <c r="I382" s="14"/>
      <c r="J382" s="14"/>
      <c r="L382" s="14"/>
      <c r="M382" s="14"/>
      <c r="O382" s="14"/>
      <c r="P382" s="14"/>
      <c r="R382" s="14"/>
      <c r="S382" s="14"/>
      <c r="U382" s="14"/>
      <c r="V382" s="14"/>
      <c r="X382" s="14"/>
      <c r="Y382" s="14"/>
      <c r="AA382" s="14"/>
      <c r="AB382" s="14"/>
      <c r="AD382" s="14"/>
      <c r="AE382" s="14"/>
      <c r="AG382" s="14"/>
      <c r="AH382" s="14"/>
    </row>
    <row r="383" spans="3:34" ht="12.75">
      <c r="C383" s="14"/>
      <c r="D383" s="14"/>
      <c r="F383" s="14"/>
      <c r="G383" s="14"/>
      <c r="I383" s="14"/>
      <c r="J383" s="14"/>
      <c r="L383" s="14"/>
      <c r="M383" s="14"/>
      <c r="O383" s="14"/>
      <c r="P383" s="14"/>
      <c r="R383" s="14"/>
      <c r="S383" s="14"/>
      <c r="U383" s="14"/>
      <c r="V383" s="14"/>
      <c r="X383" s="14"/>
      <c r="Y383" s="14"/>
      <c r="AA383" s="14"/>
      <c r="AB383" s="14"/>
      <c r="AD383" s="14"/>
      <c r="AE383" s="14"/>
      <c r="AG383" s="14"/>
      <c r="AH383" s="14"/>
    </row>
    <row r="384" spans="3:34" ht="12.75">
      <c r="C384" s="14"/>
      <c r="D384" s="14"/>
      <c r="F384" s="14"/>
      <c r="G384" s="14"/>
      <c r="I384" s="14"/>
      <c r="J384" s="14"/>
      <c r="L384" s="14"/>
      <c r="M384" s="14"/>
      <c r="O384" s="14"/>
      <c r="P384" s="14"/>
      <c r="R384" s="14"/>
      <c r="S384" s="14"/>
      <c r="U384" s="14"/>
      <c r="V384" s="14"/>
      <c r="X384" s="14"/>
      <c r="Y384" s="14"/>
      <c r="AA384" s="14"/>
      <c r="AB384" s="14"/>
      <c r="AD384" s="14"/>
      <c r="AE384" s="14"/>
      <c r="AG384" s="14"/>
      <c r="AH384" s="14"/>
    </row>
    <row r="385" spans="3:34" ht="12.75">
      <c r="C385" s="14"/>
      <c r="D385" s="14"/>
      <c r="F385" s="14"/>
      <c r="G385" s="14"/>
      <c r="I385" s="14"/>
      <c r="J385" s="14"/>
      <c r="L385" s="14"/>
      <c r="M385" s="14"/>
      <c r="O385" s="14"/>
      <c r="P385" s="14"/>
      <c r="R385" s="14"/>
      <c r="S385" s="14"/>
      <c r="U385" s="14"/>
      <c r="V385" s="14"/>
      <c r="X385" s="14"/>
      <c r="Y385" s="14"/>
      <c r="AA385" s="14"/>
      <c r="AB385" s="14"/>
      <c r="AD385" s="14"/>
      <c r="AE385" s="14"/>
      <c r="AG385" s="14"/>
      <c r="AH385" s="14"/>
    </row>
    <row r="386" spans="3:34" ht="12.75">
      <c r="C386" s="14"/>
      <c r="D386" s="14"/>
      <c r="F386" s="14"/>
      <c r="G386" s="14"/>
      <c r="I386" s="14"/>
      <c r="J386" s="14"/>
      <c r="L386" s="14"/>
      <c r="M386" s="14"/>
      <c r="O386" s="14"/>
      <c r="P386" s="14"/>
      <c r="R386" s="14"/>
      <c r="S386" s="14"/>
      <c r="U386" s="14"/>
      <c r="V386" s="14"/>
      <c r="X386" s="14"/>
      <c r="Y386" s="14"/>
      <c r="AA386" s="14"/>
      <c r="AB386" s="14"/>
      <c r="AD386" s="14"/>
      <c r="AE386" s="14"/>
      <c r="AG386" s="14"/>
      <c r="AH386" s="14"/>
    </row>
    <row r="387" spans="3:34" ht="12.75">
      <c r="C387" s="14"/>
      <c r="D387" s="14"/>
      <c r="F387" s="14"/>
      <c r="G387" s="14"/>
      <c r="I387" s="14"/>
      <c r="J387" s="14"/>
      <c r="L387" s="14"/>
      <c r="M387" s="14"/>
      <c r="O387" s="14"/>
      <c r="P387" s="14"/>
      <c r="R387" s="14"/>
      <c r="S387" s="14"/>
      <c r="U387" s="14"/>
      <c r="V387" s="14"/>
      <c r="X387" s="14"/>
      <c r="Y387" s="14"/>
      <c r="AA387" s="14"/>
      <c r="AB387" s="14"/>
      <c r="AD387" s="14"/>
      <c r="AE387" s="14"/>
      <c r="AG387" s="14"/>
      <c r="AH387" s="14"/>
    </row>
    <row r="388" spans="3:34" ht="12.75">
      <c r="C388" s="14"/>
      <c r="D388" s="14"/>
      <c r="F388" s="14"/>
      <c r="G388" s="14"/>
      <c r="I388" s="14"/>
      <c r="J388" s="14"/>
      <c r="L388" s="14"/>
      <c r="M388" s="14"/>
      <c r="O388" s="14"/>
      <c r="P388" s="14"/>
      <c r="R388" s="14"/>
      <c r="S388" s="14"/>
      <c r="U388" s="14"/>
      <c r="V388" s="14"/>
      <c r="X388" s="14"/>
      <c r="Y388" s="14"/>
      <c r="AA388" s="14"/>
      <c r="AB388" s="14"/>
      <c r="AD388" s="14"/>
      <c r="AE388" s="14"/>
      <c r="AG388" s="14"/>
      <c r="AH388" s="14"/>
    </row>
    <row r="389" spans="3:34" ht="12.75">
      <c r="C389" s="14"/>
      <c r="D389" s="14"/>
      <c r="F389" s="14"/>
      <c r="G389" s="14"/>
      <c r="I389" s="14"/>
      <c r="J389" s="14"/>
      <c r="L389" s="14"/>
      <c r="M389" s="14"/>
      <c r="O389" s="14"/>
      <c r="P389" s="14"/>
      <c r="R389" s="14"/>
      <c r="S389" s="14"/>
      <c r="U389" s="14"/>
      <c r="V389" s="14"/>
      <c r="X389" s="14"/>
      <c r="Y389" s="14"/>
      <c r="AA389" s="14"/>
      <c r="AB389" s="14"/>
      <c r="AD389" s="14"/>
      <c r="AE389" s="14"/>
      <c r="AG389" s="14"/>
      <c r="AH389" s="14"/>
    </row>
    <row r="390" spans="3:34" ht="12.75">
      <c r="C390" s="14"/>
      <c r="D390" s="14"/>
      <c r="F390" s="14"/>
      <c r="G390" s="14"/>
      <c r="I390" s="14"/>
      <c r="J390" s="14"/>
      <c r="L390" s="14"/>
      <c r="M390" s="14"/>
      <c r="O390" s="14"/>
      <c r="P390" s="14"/>
      <c r="R390" s="14"/>
      <c r="S390" s="14"/>
      <c r="U390" s="14"/>
      <c r="V390" s="14"/>
      <c r="X390" s="14"/>
      <c r="Y390" s="14"/>
      <c r="AA390" s="14"/>
      <c r="AB390" s="14"/>
      <c r="AD390" s="14"/>
      <c r="AE390" s="14"/>
      <c r="AG390" s="14"/>
      <c r="AH390" s="14"/>
    </row>
    <row r="391" spans="3:34" ht="12.75">
      <c r="C391" s="14"/>
      <c r="D391" s="14"/>
      <c r="F391" s="14"/>
      <c r="G391" s="14"/>
      <c r="I391" s="14"/>
      <c r="J391" s="14"/>
      <c r="L391" s="14"/>
      <c r="M391" s="14"/>
      <c r="O391" s="14"/>
      <c r="P391" s="14"/>
      <c r="R391" s="14"/>
      <c r="S391" s="14"/>
      <c r="U391" s="14"/>
      <c r="V391" s="14"/>
      <c r="X391" s="14"/>
      <c r="Y391" s="14"/>
      <c r="AA391" s="14"/>
      <c r="AB391" s="14"/>
      <c r="AD391" s="14"/>
      <c r="AE391" s="14"/>
      <c r="AG391" s="14"/>
      <c r="AH391" s="14"/>
    </row>
    <row r="392" spans="3:34" ht="12.75">
      <c r="C392" s="14"/>
      <c r="D392" s="14"/>
      <c r="F392" s="14"/>
      <c r="G392" s="14"/>
      <c r="I392" s="14"/>
      <c r="J392" s="14"/>
      <c r="L392" s="14"/>
      <c r="M392" s="14"/>
      <c r="O392" s="14"/>
      <c r="P392" s="14"/>
      <c r="R392" s="14"/>
      <c r="S392" s="14"/>
      <c r="U392" s="14"/>
      <c r="V392" s="14"/>
      <c r="X392" s="14"/>
      <c r="Y392" s="14"/>
      <c r="AA392" s="14"/>
      <c r="AB392" s="14"/>
      <c r="AD392" s="14"/>
      <c r="AE392" s="14"/>
      <c r="AG392" s="14"/>
      <c r="AH392" s="14"/>
    </row>
    <row r="393" spans="3:34" ht="12.75">
      <c r="C393" s="14"/>
      <c r="D393" s="14"/>
      <c r="F393" s="14"/>
      <c r="G393" s="14"/>
      <c r="I393" s="14"/>
      <c r="J393" s="14"/>
      <c r="L393" s="14"/>
      <c r="M393" s="14"/>
      <c r="O393" s="14"/>
      <c r="P393" s="14"/>
      <c r="R393" s="14"/>
      <c r="S393" s="14"/>
      <c r="U393" s="14"/>
      <c r="V393" s="14"/>
      <c r="X393" s="14"/>
      <c r="Y393" s="14"/>
      <c r="AA393" s="14"/>
      <c r="AB393" s="14"/>
      <c r="AD393" s="14"/>
      <c r="AE393" s="14"/>
      <c r="AG393" s="14"/>
      <c r="AH393" s="14"/>
    </row>
    <row r="394" spans="3:34" ht="12.75">
      <c r="C394" s="14"/>
      <c r="D394" s="14"/>
      <c r="F394" s="14"/>
      <c r="G394" s="14"/>
      <c r="I394" s="14"/>
      <c r="J394" s="14"/>
      <c r="L394" s="14"/>
      <c r="M394" s="14"/>
      <c r="O394" s="14"/>
      <c r="P394" s="14"/>
      <c r="R394" s="14"/>
      <c r="S394" s="14"/>
      <c r="U394" s="14"/>
      <c r="V394" s="14"/>
      <c r="X394" s="14"/>
      <c r="Y394" s="14"/>
      <c r="AA394" s="14"/>
      <c r="AB394" s="14"/>
      <c r="AD394" s="14"/>
      <c r="AE394" s="14"/>
      <c r="AG394" s="14"/>
      <c r="AH394" s="14"/>
    </row>
    <row r="395" spans="3:34" ht="12.75">
      <c r="C395" s="14"/>
      <c r="D395" s="14"/>
      <c r="F395" s="14"/>
      <c r="G395" s="14"/>
      <c r="I395" s="14"/>
      <c r="J395" s="14"/>
      <c r="L395" s="14"/>
      <c r="M395" s="14"/>
      <c r="O395" s="14"/>
      <c r="P395" s="14"/>
      <c r="R395" s="14"/>
      <c r="S395" s="14"/>
      <c r="U395" s="14"/>
      <c r="V395" s="14"/>
      <c r="X395" s="14"/>
      <c r="Y395" s="14"/>
      <c r="AA395" s="14"/>
      <c r="AB395" s="14"/>
      <c r="AD395" s="14"/>
      <c r="AE395" s="14"/>
      <c r="AG395" s="14"/>
      <c r="AH395" s="14"/>
    </row>
    <row r="396" spans="3:34" ht="12.75">
      <c r="C396" s="14"/>
      <c r="D396" s="14"/>
      <c r="F396" s="14"/>
      <c r="G396" s="14"/>
      <c r="I396" s="14"/>
      <c r="J396" s="14"/>
      <c r="L396" s="14"/>
      <c r="M396" s="14"/>
      <c r="O396" s="14"/>
      <c r="P396" s="14"/>
      <c r="R396" s="14"/>
      <c r="S396" s="14"/>
      <c r="U396" s="14"/>
      <c r="V396" s="14"/>
      <c r="X396" s="14"/>
      <c r="Y396" s="14"/>
      <c r="AA396" s="14"/>
      <c r="AB396" s="14"/>
      <c r="AD396" s="14"/>
      <c r="AE396" s="14"/>
      <c r="AG396" s="14"/>
      <c r="AH396" s="14"/>
    </row>
    <row r="397" spans="3:34" ht="12.75">
      <c r="C397" s="14"/>
      <c r="D397" s="14"/>
      <c r="F397" s="14"/>
      <c r="G397" s="14"/>
      <c r="I397" s="14"/>
      <c r="J397" s="14"/>
      <c r="L397" s="14"/>
      <c r="M397" s="14"/>
      <c r="O397" s="14"/>
      <c r="P397" s="14"/>
      <c r="R397" s="14"/>
      <c r="S397" s="14"/>
      <c r="U397" s="14"/>
      <c r="V397" s="14"/>
      <c r="X397" s="14"/>
      <c r="Y397" s="14"/>
      <c r="AA397" s="14"/>
      <c r="AB397" s="14"/>
      <c r="AD397" s="14"/>
      <c r="AE397" s="14"/>
      <c r="AG397" s="14"/>
      <c r="AH397" s="14"/>
    </row>
    <row r="398" spans="3:34" ht="12.75">
      <c r="C398" s="14"/>
      <c r="D398" s="14"/>
      <c r="F398" s="14"/>
      <c r="G398" s="14"/>
      <c r="I398" s="14"/>
      <c r="J398" s="14"/>
      <c r="L398" s="14"/>
      <c r="M398" s="14"/>
      <c r="O398" s="14"/>
      <c r="P398" s="14"/>
      <c r="R398" s="14"/>
      <c r="S398" s="14"/>
      <c r="U398" s="14"/>
      <c r="V398" s="14"/>
      <c r="X398" s="14"/>
      <c r="Y398" s="14"/>
      <c r="AA398" s="14"/>
      <c r="AB398" s="14"/>
      <c r="AD398" s="14"/>
      <c r="AE398" s="14"/>
      <c r="AG398" s="14"/>
      <c r="AH398" s="14"/>
    </row>
    <row r="399" spans="3:34" ht="12.75">
      <c r="C399" s="14"/>
      <c r="D399" s="14"/>
      <c r="F399" s="14"/>
      <c r="G399" s="14"/>
      <c r="I399" s="14"/>
      <c r="J399" s="14"/>
      <c r="L399" s="14"/>
      <c r="M399" s="14"/>
      <c r="O399" s="14"/>
      <c r="P399" s="14"/>
      <c r="R399" s="14"/>
      <c r="S399" s="14"/>
      <c r="U399" s="14"/>
      <c r="V399" s="14"/>
      <c r="X399" s="14"/>
      <c r="Y399" s="14"/>
      <c r="AA399" s="14"/>
      <c r="AB399" s="14"/>
      <c r="AD399" s="14"/>
      <c r="AE399" s="14"/>
      <c r="AG399" s="14"/>
      <c r="AH399" s="14"/>
    </row>
    <row r="400" spans="3:34" ht="12.75">
      <c r="C400" s="14"/>
      <c r="D400" s="14"/>
      <c r="F400" s="14"/>
      <c r="G400" s="14"/>
      <c r="I400" s="14"/>
      <c r="J400" s="14"/>
      <c r="L400" s="14"/>
      <c r="M400" s="14"/>
      <c r="O400" s="14"/>
      <c r="P400" s="14"/>
      <c r="R400" s="14"/>
      <c r="S400" s="14"/>
      <c r="U400" s="14"/>
      <c r="V400" s="14"/>
      <c r="X400" s="14"/>
      <c r="Y400" s="14"/>
      <c r="AA400" s="14"/>
      <c r="AB400" s="14"/>
      <c r="AD400" s="14"/>
      <c r="AE400" s="14"/>
      <c r="AG400" s="14"/>
      <c r="AH400" s="14"/>
    </row>
    <row r="401" spans="3:34" ht="12.75">
      <c r="C401" s="14"/>
      <c r="D401" s="14"/>
      <c r="F401" s="14"/>
      <c r="G401" s="14"/>
      <c r="I401" s="14"/>
      <c r="J401" s="14"/>
      <c r="L401" s="14"/>
      <c r="M401" s="14"/>
      <c r="O401" s="14"/>
      <c r="P401" s="14"/>
      <c r="R401" s="14"/>
      <c r="S401" s="14"/>
      <c r="U401" s="14"/>
      <c r="V401" s="14"/>
      <c r="X401" s="14"/>
      <c r="Y401" s="14"/>
      <c r="AA401" s="14"/>
      <c r="AB401" s="14"/>
      <c r="AD401" s="14"/>
      <c r="AE401" s="14"/>
      <c r="AG401" s="14"/>
      <c r="AH401" s="14"/>
    </row>
    <row r="402" spans="3:34" ht="12.75">
      <c r="C402" s="14"/>
      <c r="D402" s="14"/>
      <c r="F402" s="14"/>
      <c r="G402" s="14"/>
      <c r="I402" s="14"/>
      <c r="J402" s="14"/>
      <c r="L402" s="14"/>
      <c r="M402" s="14"/>
      <c r="O402" s="14"/>
      <c r="P402" s="14"/>
      <c r="R402" s="14"/>
      <c r="S402" s="14"/>
      <c r="U402" s="14"/>
      <c r="V402" s="14"/>
      <c r="X402" s="14"/>
      <c r="Y402" s="14"/>
      <c r="AA402" s="14"/>
      <c r="AB402" s="14"/>
      <c r="AD402" s="14"/>
      <c r="AE402" s="14"/>
      <c r="AG402" s="14"/>
      <c r="AH402" s="14"/>
    </row>
    <row r="403" spans="3:34" ht="12.75">
      <c r="C403" s="14"/>
      <c r="D403" s="14"/>
      <c r="F403" s="14"/>
      <c r="G403" s="14"/>
      <c r="I403" s="14"/>
      <c r="J403" s="14"/>
      <c r="L403" s="14"/>
      <c r="M403" s="14"/>
      <c r="O403" s="14"/>
      <c r="P403" s="14"/>
      <c r="R403" s="14"/>
      <c r="S403" s="14"/>
      <c r="U403" s="14"/>
      <c r="V403" s="14"/>
      <c r="X403" s="14"/>
      <c r="Y403" s="14"/>
      <c r="AA403" s="14"/>
      <c r="AB403" s="14"/>
      <c r="AD403" s="14"/>
      <c r="AE403" s="14"/>
      <c r="AG403" s="14"/>
      <c r="AH403" s="14"/>
    </row>
    <row r="404" spans="3:34" ht="12.75">
      <c r="C404" s="14"/>
      <c r="D404" s="14"/>
      <c r="F404" s="14"/>
      <c r="G404" s="14"/>
      <c r="I404" s="14"/>
      <c r="J404" s="14"/>
      <c r="L404" s="14"/>
      <c r="M404" s="14"/>
      <c r="O404" s="14"/>
      <c r="P404" s="14"/>
      <c r="R404" s="14"/>
      <c r="S404" s="14"/>
      <c r="U404" s="14"/>
      <c r="V404" s="14"/>
      <c r="X404" s="14"/>
      <c r="Y404" s="14"/>
      <c r="AA404" s="14"/>
      <c r="AB404" s="14"/>
      <c r="AD404" s="14"/>
      <c r="AE404" s="14"/>
      <c r="AG404" s="14"/>
      <c r="AH404" s="14"/>
    </row>
    <row r="405" spans="3:34" ht="12.75">
      <c r="C405" s="14"/>
      <c r="D405" s="14"/>
      <c r="F405" s="14"/>
      <c r="G405" s="14"/>
      <c r="I405" s="14"/>
      <c r="J405" s="14"/>
      <c r="L405" s="14"/>
      <c r="M405" s="14"/>
      <c r="O405" s="14"/>
      <c r="P405" s="14"/>
      <c r="R405" s="14"/>
      <c r="S405" s="14"/>
      <c r="U405" s="14"/>
      <c r="V405" s="14"/>
      <c r="X405" s="14"/>
      <c r="Y405" s="14"/>
      <c r="AA405" s="14"/>
      <c r="AB405" s="14"/>
      <c r="AD405" s="14"/>
      <c r="AE405" s="14"/>
      <c r="AG405" s="14"/>
      <c r="AH405" s="14"/>
    </row>
    <row r="406" spans="3:34" ht="12.75">
      <c r="C406" s="14"/>
      <c r="D406" s="14"/>
      <c r="F406" s="14"/>
      <c r="G406" s="14"/>
      <c r="I406" s="14"/>
      <c r="J406" s="14"/>
      <c r="L406" s="14"/>
      <c r="M406" s="14"/>
      <c r="O406" s="14"/>
      <c r="P406" s="14"/>
      <c r="R406" s="14"/>
      <c r="S406" s="14"/>
      <c r="U406" s="14"/>
      <c r="V406" s="14"/>
      <c r="X406" s="14"/>
      <c r="Y406" s="14"/>
      <c r="AA406" s="14"/>
      <c r="AB406" s="14"/>
      <c r="AD406" s="14"/>
      <c r="AE406" s="14"/>
      <c r="AG406" s="14"/>
      <c r="AH406" s="14"/>
    </row>
    <row r="407" spans="3:34" ht="12.75">
      <c r="C407" s="14"/>
      <c r="D407" s="14"/>
      <c r="F407" s="14"/>
      <c r="G407" s="14"/>
      <c r="I407" s="14"/>
      <c r="J407" s="14"/>
      <c r="L407" s="14"/>
      <c r="M407" s="14"/>
      <c r="O407" s="14"/>
      <c r="P407" s="14"/>
      <c r="R407" s="14"/>
      <c r="S407" s="14"/>
      <c r="U407" s="14"/>
      <c r="V407" s="14"/>
      <c r="X407" s="14"/>
      <c r="Y407" s="14"/>
      <c r="AA407" s="14"/>
      <c r="AB407" s="14"/>
      <c r="AD407" s="14"/>
      <c r="AE407" s="14"/>
      <c r="AG407" s="14"/>
      <c r="AH407" s="14"/>
    </row>
    <row r="408" spans="3:34" ht="12.75">
      <c r="C408" s="14"/>
      <c r="D408" s="14"/>
      <c r="F408" s="14"/>
      <c r="G408" s="14"/>
      <c r="I408" s="14"/>
      <c r="J408" s="14"/>
      <c r="L408" s="14"/>
      <c r="M408" s="14"/>
      <c r="O408" s="14"/>
      <c r="P408" s="14"/>
      <c r="R408" s="14"/>
      <c r="S408" s="14"/>
      <c r="U408" s="14"/>
      <c r="V408" s="14"/>
      <c r="X408" s="14"/>
      <c r="Y408" s="14"/>
      <c r="AA408" s="14"/>
      <c r="AB408" s="14"/>
      <c r="AD408" s="14"/>
      <c r="AE408" s="14"/>
      <c r="AG408" s="14"/>
      <c r="AH408" s="14"/>
    </row>
    <row r="409" spans="3:34" ht="12.75">
      <c r="C409" s="14"/>
      <c r="D409" s="14"/>
      <c r="F409" s="14"/>
      <c r="G409" s="14"/>
      <c r="I409" s="14"/>
      <c r="J409" s="14"/>
      <c r="L409" s="14"/>
      <c r="M409" s="14"/>
      <c r="O409" s="14"/>
      <c r="P409" s="14"/>
      <c r="R409" s="14"/>
      <c r="S409" s="14"/>
      <c r="U409" s="14"/>
      <c r="V409" s="14"/>
      <c r="X409" s="14"/>
      <c r="Y409" s="14"/>
      <c r="AA409" s="14"/>
      <c r="AB409" s="14"/>
      <c r="AD409" s="14"/>
      <c r="AE409" s="14"/>
      <c r="AG409" s="14"/>
      <c r="AH409" s="14"/>
    </row>
    <row r="410" spans="3:34" ht="12.75">
      <c r="C410" s="14"/>
      <c r="D410" s="14"/>
      <c r="F410" s="14"/>
      <c r="G410" s="14"/>
      <c r="I410" s="14"/>
      <c r="J410" s="14"/>
      <c r="L410" s="14"/>
      <c r="M410" s="14"/>
      <c r="O410" s="14"/>
      <c r="P410" s="14"/>
      <c r="R410" s="14"/>
      <c r="S410" s="14"/>
      <c r="U410" s="14"/>
      <c r="V410" s="14"/>
      <c r="X410" s="14"/>
      <c r="Y410" s="14"/>
      <c r="AA410" s="14"/>
      <c r="AB410" s="14"/>
      <c r="AD410" s="14"/>
      <c r="AE410" s="14"/>
      <c r="AG410" s="14"/>
      <c r="AH410" s="14"/>
    </row>
    <row r="411" spans="3:34" ht="12.75">
      <c r="C411" s="14"/>
      <c r="D411" s="14"/>
      <c r="F411" s="14"/>
      <c r="G411" s="14"/>
      <c r="I411" s="14"/>
      <c r="J411" s="14"/>
      <c r="L411" s="14"/>
      <c r="M411" s="14"/>
      <c r="O411" s="14"/>
      <c r="P411" s="14"/>
      <c r="R411" s="14"/>
      <c r="S411" s="14"/>
      <c r="U411" s="14"/>
      <c r="V411" s="14"/>
      <c r="X411" s="14"/>
      <c r="Y411" s="14"/>
      <c r="AA411" s="14"/>
      <c r="AB411" s="14"/>
      <c r="AD411" s="14"/>
      <c r="AE411" s="14"/>
      <c r="AG411" s="14"/>
      <c r="AH411" s="14"/>
    </row>
    <row r="412" spans="3:34" ht="12.75">
      <c r="C412" s="14"/>
      <c r="D412" s="14"/>
      <c r="F412" s="14"/>
      <c r="G412" s="14"/>
      <c r="I412" s="14"/>
      <c r="J412" s="14"/>
      <c r="L412" s="14"/>
      <c r="M412" s="14"/>
      <c r="O412" s="14"/>
      <c r="P412" s="14"/>
      <c r="R412" s="14"/>
      <c r="S412" s="14"/>
      <c r="U412" s="14"/>
      <c r="V412" s="14"/>
      <c r="X412" s="14"/>
      <c r="Y412" s="14"/>
      <c r="AA412" s="14"/>
      <c r="AB412" s="14"/>
      <c r="AD412" s="14"/>
      <c r="AE412" s="14"/>
      <c r="AG412" s="14"/>
      <c r="AH412" s="14"/>
    </row>
    <row r="413" spans="3:34" ht="12.75">
      <c r="C413" s="14"/>
      <c r="D413" s="14"/>
      <c r="F413" s="14"/>
      <c r="G413" s="14"/>
      <c r="I413" s="14"/>
      <c r="J413" s="14"/>
      <c r="L413" s="14"/>
      <c r="M413" s="14"/>
      <c r="O413" s="14"/>
      <c r="P413" s="14"/>
      <c r="R413" s="14"/>
      <c r="S413" s="14"/>
      <c r="U413" s="14"/>
      <c r="V413" s="14"/>
      <c r="X413" s="14"/>
      <c r="Y413" s="14"/>
      <c r="AA413" s="14"/>
      <c r="AB413" s="14"/>
      <c r="AD413" s="14"/>
      <c r="AE413" s="14"/>
      <c r="AG413" s="14"/>
      <c r="AH413" s="14"/>
    </row>
    <row r="414" spans="3:34" ht="12.75">
      <c r="C414" s="14"/>
      <c r="D414" s="14"/>
      <c r="F414" s="14"/>
      <c r="G414" s="14"/>
      <c r="I414" s="14"/>
      <c r="J414" s="14"/>
      <c r="L414" s="14"/>
      <c r="M414" s="14"/>
      <c r="O414" s="14"/>
      <c r="P414" s="14"/>
      <c r="R414" s="14"/>
      <c r="S414" s="14"/>
      <c r="U414" s="14"/>
      <c r="V414" s="14"/>
      <c r="X414" s="14"/>
      <c r="Y414" s="14"/>
      <c r="AA414" s="14"/>
      <c r="AB414" s="14"/>
      <c r="AD414" s="14"/>
      <c r="AE414" s="14"/>
      <c r="AG414" s="14"/>
      <c r="AH414" s="14"/>
    </row>
    <row r="415" spans="3:34" ht="12.75">
      <c r="C415" s="14"/>
      <c r="D415" s="14"/>
      <c r="F415" s="14"/>
      <c r="G415" s="14"/>
      <c r="I415" s="14"/>
      <c r="J415" s="14"/>
      <c r="L415" s="14"/>
      <c r="M415" s="14"/>
      <c r="O415" s="14"/>
      <c r="P415" s="14"/>
      <c r="R415" s="14"/>
      <c r="S415" s="14"/>
      <c r="U415" s="14"/>
      <c r="V415" s="14"/>
      <c r="X415" s="14"/>
      <c r="Y415" s="14"/>
      <c r="AA415" s="14"/>
      <c r="AB415" s="14"/>
      <c r="AD415" s="14"/>
      <c r="AE415" s="14"/>
      <c r="AG415" s="14"/>
      <c r="AH415" s="14"/>
    </row>
    <row r="416" spans="3:34" ht="12.75">
      <c r="C416" s="14"/>
      <c r="D416" s="14"/>
      <c r="F416" s="14"/>
      <c r="G416" s="14"/>
      <c r="I416" s="14"/>
      <c r="J416" s="14"/>
      <c r="L416" s="14"/>
      <c r="M416" s="14"/>
      <c r="O416" s="14"/>
      <c r="P416" s="14"/>
      <c r="R416" s="14"/>
      <c r="S416" s="14"/>
      <c r="U416" s="14"/>
      <c r="V416" s="14"/>
      <c r="X416" s="14"/>
      <c r="Y416" s="14"/>
      <c r="AA416" s="14"/>
      <c r="AB416" s="14"/>
      <c r="AD416" s="14"/>
      <c r="AE416" s="14"/>
      <c r="AG416" s="14"/>
      <c r="AH416" s="14"/>
    </row>
    <row r="417" spans="3:34" ht="12.75">
      <c r="C417" s="14"/>
      <c r="D417" s="14"/>
      <c r="F417" s="14"/>
      <c r="G417" s="14"/>
      <c r="I417" s="14"/>
      <c r="J417" s="14"/>
      <c r="L417" s="14"/>
      <c r="M417" s="14"/>
      <c r="O417" s="14"/>
      <c r="P417" s="14"/>
      <c r="R417" s="14"/>
      <c r="S417" s="14"/>
      <c r="U417" s="14"/>
      <c r="V417" s="14"/>
      <c r="X417" s="14"/>
      <c r="Y417" s="14"/>
      <c r="AA417" s="14"/>
      <c r="AB417" s="14"/>
      <c r="AD417" s="14"/>
      <c r="AE417" s="14"/>
      <c r="AG417" s="14"/>
      <c r="AH417" s="14"/>
    </row>
    <row r="418" spans="3:34" ht="12.75">
      <c r="C418" s="14"/>
      <c r="D418" s="14"/>
      <c r="F418" s="14"/>
      <c r="G418" s="14"/>
      <c r="I418" s="14"/>
      <c r="J418" s="14"/>
      <c r="L418" s="14"/>
      <c r="M418" s="14"/>
      <c r="O418" s="14"/>
      <c r="P418" s="14"/>
      <c r="R418" s="14"/>
      <c r="S418" s="14"/>
      <c r="U418" s="14"/>
      <c r="V418" s="14"/>
      <c r="X418" s="14"/>
      <c r="Y418" s="14"/>
      <c r="AA418" s="14"/>
      <c r="AB418" s="14"/>
      <c r="AD418" s="14"/>
      <c r="AE418" s="14"/>
      <c r="AG418" s="14"/>
      <c r="AH418" s="14"/>
    </row>
    <row r="419" spans="3:34" ht="12.75">
      <c r="C419" s="14"/>
      <c r="D419" s="14"/>
      <c r="F419" s="14"/>
      <c r="G419" s="14"/>
      <c r="I419" s="14"/>
      <c r="J419" s="14"/>
      <c r="L419" s="14"/>
      <c r="M419" s="14"/>
      <c r="O419" s="14"/>
      <c r="P419" s="14"/>
      <c r="R419" s="14"/>
      <c r="S419" s="14"/>
      <c r="U419" s="14"/>
      <c r="V419" s="14"/>
      <c r="X419" s="14"/>
      <c r="Y419" s="14"/>
      <c r="AA419" s="14"/>
      <c r="AB419" s="14"/>
      <c r="AD419" s="14"/>
      <c r="AE419" s="14"/>
      <c r="AG419" s="14"/>
      <c r="AH419" s="14"/>
    </row>
    <row r="420" spans="3:34" ht="12.75">
      <c r="C420" s="14"/>
      <c r="D420" s="14"/>
      <c r="F420" s="14"/>
      <c r="G420" s="14"/>
      <c r="I420" s="14"/>
      <c r="J420" s="14"/>
      <c r="L420" s="14"/>
      <c r="M420" s="14"/>
      <c r="O420" s="14"/>
      <c r="P420" s="14"/>
      <c r="R420" s="14"/>
      <c r="S420" s="14"/>
      <c r="U420" s="14"/>
      <c r="V420" s="14"/>
      <c r="X420" s="14"/>
      <c r="Y420" s="14"/>
      <c r="AA420" s="14"/>
      <c r="AB420" s="14"/>
      <c r="AD420" s="14"/>
      <c r="AE420" s="14"/>
      <c r="AG420" s="14"/>
      <c r="AH420" s="14"/>
    </row>
    <row r="421" spans="3:34" ht="12.75">
      <c r="C421" s="14"/>
      <c r="D421" s="14"/>
      <c r="F421" s="14"/>
      <c r="G421" s="14"/>
      <c r="I421" s="14"/>
      <c r="J421" s="14"/>
      <c r="L421" s="14"/>
      <c r="M421" s="14"/>
      <c r="O421" s="14"/>
      <c r="P421" s="14"/>
      <c r="R421" s="14"/>
      <c r="S421" s="14"/>
      <c r="U421" s="14"/>
      <c r="V421" s="14"/>
      <c r="X421" s="14"/>
      <c r="Y421" s="14"/>
      <c r="AA421" s="14"/>
      <c r="AB421" s="14"/>
      <c r="AD421" s="14"/>
      <c r="AE421" s="14"/>
      <c r="AG421" s="14"/>
      <c r="AH421" s="14"/>
    </row>
    <row r="422" spans="3:34" ht="12.75">
      <c r="C422" s="14"/>
      <c r="D422" s="14"/>
      <c r="F422" s="14"/>
      <c r="G422" s="14"/>
      <c r="I422" s="14"/>
      <c r="J422" s="14"/>
      <c r="L422" s="14"/>
      <c r="M422" s="14"/>
      <c r="O422" s="14"/>
      <c r="P422" s="14"/>
      <c r="R422" s="14"/>
      <c r="S422" s="14"/>
      <c r="U422" s="14"/>
      <c r="V422" s="14"/>
      <c r="X422" s="14"/>
      <c r="Y422" s="14"/>
      <c r="AA422" s="14"/>
      <c r="AB422" s="14"/>
      <c r="AD422" s="14"/>
      <c r="AE422" s="14"/>
      <c r="AG422" s="14"/>
      <c r="AH422" s="14"/>
    </row>
    <row r="423" spans="3:34" ht="12.75">
      <c r="C423" s="14"/>
      <c r="D423" s="14"/>
      <c r="F423" s="14"/>
      <c r="G423" s="14"/>
      <c r="I423" s="14"/>
      <c r="J423" s="14"/>
      <c r="L423" s="14"/>
      <c r="M423" s="14"/>
      <c r="O423" s="14"/>
      <c r="P423" s="14"/>
      <c r="R423" s="14"/>
      <c r="S423" s="14"/>
      <c r="U423" s="14"/>
      <c r="V423" s="14"/>
      <c r="X423" s="14"/>
      <c r="Y423" s="14"/>
      <c r="AA423" s="14"/>
      <c r="AB423" s="14"/>
      <c r="AD423" s="14"/>
      <c r="AE423" s="14"/>
      <c r="AG423" s="14"/>
      <c r="AH423" s="14"/>
    </row>
    <row r="424" spans="3:34" ht="12.75">
      <c r="C424" s="14"/>
      <c r="D424" s="14"/>
      <c r="F424" s="14"/>
      <c r="G424" s="14"/>
      <c r="I424" s="14"/>
      <c r="J424" s="14"/>
      <c r="L424" s="14"/>
      <c r="M424" s="14"/>
      <c r="O424" s="14"/>
      <c r="P424" s="14"/>
      <c r="R424" s="14"/>
      <c r="S424" s="14"/>
      <c r="U424" s="14"/>
      <c r="V424" s="14"/>
      <c r="X424" s="14"/>
      <c r="Y424" s="14"/>
      <c r="AA424" s="14"/>
      <c r="AB424" s="14"/>
      <c r="AD424" s="14"/>
      <c r="AE424" s="14"/>
      <c r="AG424" s="14"/>
      <c r="AH424" s="14"/>
    </row>
    <row r="425" spans="3:34" ht="12.75">
      <c r="C425" s="14"/>
      <c r="D425" s="14"/>
      <c r="F425" s="14"/>
      <c r="G425" s="14"/>
      <c r="I425" s="14"/>
      <c r="J425" s="14"/>
      <c r="L425" s="14"/>
      <c r="M425" s="14"/>
      <c r="O425" s="14"/>
      <c r="P425" s="14"/>
      <c r="R425" s="14"/>
      <c r="S425" s="14"/>
      <c r="U425" s="14"/>
      <c r="V425" s="14"/>
      <c r="X425" s="14"/>
      <c r="Y425" s="14"/>
      <c r="AA425" s="14"/>
      <c r="AB425" s="14"/>
      <c r="AD425" s="14"/>
      <c r="AE425" s="14"/>
      <c r="AG425" s="14"/>
      <c r="AH425" s="14"/>
    </row>
    <row r="426" spans="3:34" ht="12.75">
      <c r="C426" s="14"/>
      <c r="D426" s="14"/>
      <c r="F426" s="14"/>
      <c r="G426" s="14"/>
      <c r="I426" s="14"/>
      <c r="J426" s="14"/>
      <c r="L426" s="14"/>
      <c r="M426" s="14"/>
      <c r="O426" s="14"/>
      <c r="P426" s="14"/>
      <c r="R426" s="14"/>
      <c r="S426" s="14"/>
      <c r="U426" s="14"/>
      <c r="V426" s="14"/>
      <c r="X426" s="14"/>
      <c r="Y426" s="14"/>
      <c r="AA426" s="14"/>
      <c r="AB426" s="14"/>
      <c r="AD426" s="14"/>
      <c r="AE426" s="14"/>
      <c r="AG426" s="14"/>
      <c r="AH426" s="14"/>
    </row>
    <row r="427" spans="3:34" ht="12.75">
      <c r="C427" s="14"/>
      <c r="D427" s="14"/>
      <c r="F427" s="14"/>
      <c r="G427" s="14"/>
      <c r="I427" s="14"/>
      <c r="J427" s="14"/>
      <c r="L427" s="14"/>
      <c r="M427" s="14"/>
      <c r="O427" s="14"/>
      <c r="P427" s="14"/>
      <c r="R427" s="14"/>
      <c r="S427" s="14"/>
      <c r="U427" s="14"/>
      <c r="V427" s="14"/>
      <c r="X427" s="14"/>
      <c r="Y427" s="14"/>
      <c r="AA427" s="14"/>
      <c r="AB427" s="14"/>
      <c r="AD427" s="14"/>
      <c r="AE427" s="14"/>
      <c r="AG427" s="14"/>
      <c r="AH427" s="14"/>
    </row>
    <row r="428" spans="3:34" ht="12.75">
      <c r="C428" s="14"/>
      <c r="D428" s="14"/>
      <c r="F428" s="14"/>
      <c r="G428" s="14"/>
      <c r="I428" s="14"/>
      <c r="J428" s="14"/>
      <c r="L428" s="14"/>
      <c r="M428" s="14"/>
      <c r="O428" s="14"/>
      <c r="P428" s="14"/>
      <c r="R428" s="14"/>
      <c r="S428" s="14"/>
      <c r="U428" s="14"/>
      <c r="V428" s="14"/>
      <c r="X428" s="14"/>
      <c r="Y428" s="14"/>
      <c r="AA428" s="14"/>
      <c r="AB428" s="14"/>
      <c r="AD428" s="14"/>
      <c r="AE428" s="14"/>
      <c r="AG428" s="14"/>
      <c r="AH428" s="14"/>
    </row>
    <row r="429" spans="3:34" ht="12.75">
      <c r="C429" s="14"/>
      <c r="D429" s="14"/>
      <c r="F429" s="14"/>
      <c r="G429" s="14"/>
      <c r="I429" s="14"/>
      <c r="J429" s="14"/>
      <c r="L429" s="14"/>
      <c r="M429" s="14"/>
      <c r="O429" s="14"/>
      <c r="P429" s="14"/>
      <c r="R429" s="14"/>
      <c r="S429" s="14"/>
      <c r="U429" s="14"/>
      <c r="V429" s="14"/>
      <c r="X429" s="14"/>
      <c r="Y429" s="14"/>
      <c r="AA429" s="14"/>
      <c r="AB429" s="14"/>
      <c r="AD429" s="14"/>
      <c r="AE429" s="14"/>
      <c r="AG429" s="14"/>
      <c r="AH429" s="14"/>
    </row>
    <row r="430" spans="3:34" ht="12.75">
      <c r="C430" s="14"/>
      <c r="D430" s="14"/>
      <c r="F430" s="14"/>
      <c r="G430" s="14"/>
      <c r="I430" s="14"/>
      <c r="J430" s="14"/>
      <c r="L430" s="14"/>
      <c r="M430" s="14"/>
      <c r="O430" s="14"/>
      <c r="P430" s="14"/>
      <c r="R430" s="14"/>
      <c r="S430" s="14"/>
      <c r="U430" s="14"/>
      <c r="V430" s="14"/>
      <c r="X430" s="14"/>
      <c r="Y430" s="14"/>
      <c r="AA430" s="14"/>
      <c r="AB430" s="14"/>
      <c r="AD430" s="14"/>
      <c r="AE430" s="14"/>
      <c r="AG430" s="14"/>
      <c r="AH430" s="14"/>
    </row>
    <row r="431" spans="3:34" ht="12.75">
      <c r="C431" s="14"/>
      <c r="D431" s="14"/>
      <c r="F431" s="14"/>
      <c r="G431" s="14"/>
      <c r="I431" s="14"/>
      <c r="J431" s="14"/>
      <c r="L431" s="14"/>
      <c r="M431" s="14"/>
      <c r="O431" s="14"/>
      <c r="P431" s="14"/>
      <c r="R431" s="14"/>
      <c r="S431" s="14"/>
      <c r="U431" s="14"/>
      <c r="V431" s="14"/>
      <c r="X431" s="14"/>
      <c r="Y431" s="14"/>
      <c r="AA431" s="14"/>
      <c r="AB431" s="14"/>
      <c r="AD431" s="14"/>
      <c r="AE431" s="14"/>
      <c r="AG431" s="14"/>
      <c r="AH431" s="14"/>
    </row>
    <row r="432" spans="3:34" ht="12.75">
      <c r="C432" s="14"/>
      <c r="D432" s="14"/>
      <c r="F432" s="14"/>
      <c r="G432" s="14"/>
      <c r="I432" s="14"/>
      <c r="J432" s="14"/>
      <c r="L432" s="14"/>
      <c r="M432" s="14"/>
      <c r="O432" s="14"/>
      <c r="P432" s="14"/>
      <c r="R432" s="14"/>
      <c r="S432" s="14"/>
      <c r="U432" s="14"/>
      <c r="V432" s="14"/>
      <c r="X432" s="14"/>
      <c r="Y432" s="14"/>
      <c r="AA432" s="14"/>
      <c r="AB432" s="14"/>
      <c r="AD432" s="14"/>
      <c r="AE432" s="14"/>
      <c r="AG432" s="14"/>
      <c r="AH432" s="14"/>
    </row>
    <row r="433" spans="3:34" ht="12.75">
      <c r="C433" s="14"/>
      <c r="D433" s="14"/>
      <c r="F433" s="14"/>
      <c r="G433" s="14"/>
      <c r="I433" s="14"/>
      <c r="J433" s="14"/>
      <c r="L433" s="14"/>
      <c r="M433" s="14"/>
      <c r="O433" s="14"/>
      <c r="P433" s="14"/>
      <c r="R433" s="14"/>
      <c r="S433" s="14"/>
      <c r="U433" s="14"/>
      <c r="V433" s="14"/>
      <c r="X433" s="14"/>
      <c r="Y433" s="14"/>
      <c r="AA433" s="14"/>
      <c r="AB433" s="14"/>
      <c r="AD433" s="14"/>
      <c r="AE433" s="14"/>
      <c r="AG433" s="14"/>
      <c r="AH433" s="14"/>
    </row>
    <row r="434" spans="3:34" ht="12.75">
      <c r="C434" s="14"/>
      <c r="D434" s="14"/>
      <c r="F434" s="14"/>
      <c r="G434" s="14"/>
      <c r="I434" s="14"/>
      <c r="J434" s="14"/>
      <c r="L434" s="14"/>
      <c r="M434" s="14"/>
      <c r="O434" s="14"/>
      <c r="P434" s="14"/>
      <c r="R434" s="14"/>
      <c r="S434" s="14"/>
      <c r="U434" s="14"/>
      <c r="V434" s="14"/>
      <c r="X434" s="14"/>
      <c r="Y434" s="14"/>
      <c r="AA434" s="14"/>
      <c r="AB434" s="14"/>
      <c r="AD434" s="14"/>
      <c r="AE434" s="14"/>
      <c r="AG434" s="14"/>
      <c r="AH434" s="14"/>
    </row>
    <row r="435" spans="3:34" ht="12.75">
      <c r="C435" s="14"/>
      <c r="D435" s="14"/>
      <c r="F435" s="14"/>
      <c r="G435" s="14"/>
      <c r="I435" s="14"/>
      <c r="J435" s="14"/>
      <c r="L435" s="14"/>
      <c r="M435" s="14"/>
      <c r="O435" s="14"/>
      <c r="P435" s="14"/>
      <c r="R435" s="14"/>
      <c r="S435" s="14"/>
      <c r="U435" s="14"/>
      <c r="V435" s="14"/>
      <c r="X435" s="14"/>
      <c r="Y435" s="14"/>
      <c r="AA435" s="14"/>
      <c r="AB435" s="14"/>
      <c r="AD435" s="14"/>
      <c r="AE435" s="14"/>
      <c r="AG435" s="14"/>
      <c r="AH435" s="14"/>
    </row>
    <row r="436" spans="3:34" ht="12.75">
      <c r="C436" s="14"/>
      <c r="D436" s="14"/>
      <c r="F436" s="14"/>
      <c r="G436" s="14"/>
      <c r="I436" s="14"/>
      <c r="J436" s="14"/>
      <c r="L436" s="14"/>
      <c r="M436" s="14"/>
      <c r="O436" s="14"/>
      <c r="P436" s="14"/>
      <c r="R436" s="14"/>
      <c r="S436" s="14"/>
      <c r="U436" s="14"/>
      <c r="V436" s="14"/>
      <c r="X436" s="14"/>
      <c r="Y436" s="14"/>
      <c r="AA436" s="14"/>
      <c r="AB436" s="14"/>
      <c r="AD436" s="14"/>
      <c r="AE436" s="14"/>
      <c r="AG436" s="14"/>
      <c r="AH436" s="14"/>
    </row>
    <row r="437" spans="3:34" ht="12.75">
      <c r="C437" s="14"/>
      <c r="D437" s="14"/>
      <c r="F437" s="14"/>
      <c r="G437" s="14"/>
      <c r="I437" s="14"/>
      <c r="J437" s="14"/>
      <c r="L437" s="14"/>
      <c r="M437" s="14"/>
      <c r="O437" s="14"/>
      <c r="P437" s="14"/>
      <c r="R437" s="14"/>
      <c r="S437" s="14"/>
      <c r="U437" s="14"/>
      <c r="V437" s="14"/>
      <c r="X437" s="14"/>
      <c r="Y437" s="14"/>
      <c r="AA437" s="14"/>
      <c r="AB437" s="14"/>
      <c r="AD437" s="14"/>
      <c r="AE437" s="14"/>
      <c r="AG437" s="14"/>
      <c r="AH437" s="14"/>
    </row>
    <row r="438" spans="3:34" ht="12.75">
      <c r="C438" s="14"/>
      <c r="D438" s="14"/>
      <c r="F438" s="14"/>
      <c r="G438" s="14"/>
      <c r="I438" s="14"/>
      <c r="J438" s="14"/>
      <c r="L438" s="14"/>
      <c r="M438" s="14"/>
      <c r="O438" s="14"/>
      <c r="P438" s="14"/>
      <c r="R438" s="14"/>
      <c r="S438" s="14"/>
      <c r="U438" s="14"/>
      <c r="V438" s="14"/>
      <c r="X438" s="14"/>
      <c r="Y438" s="14"/>
      <c r="AA438" s="14"/>
      <c r="AB438" s="14"/>
      <c r="AD438" s="14"/>
      <c r="AE438" s="14"/>
      <c r="AG438" s="14"/>
      <c r="AH438" s="14"/>
    </row>
    <row r="439" spans="3:34" ht="12.75">
      <c r="C439" s="14"/>
      <c r="D439" s="14"/>
      <c r="F439" s="14"/>
      <c r="G439" s="14"/>
      <c r="I439" s="14"/>
      <c r="J439" s="14"/>
      <c r="L439" s="14"/>
      <c r="M439" s="14"/>
      <c r="O439" s="14"/>
      <c r="P439" s="14"/>
      <c r="R439" s="14"/>
      <c r="S439" s="14"/>
      <c r="U439" s="14"/>
      <c r="V439" s="14"/>
      <c r="X439" s="14"/>
      <c r="Y439" s="14"/>
      <c r="AA439" s="14"/>
      <c r="AB439" s="14"/>
      <c r="AD439" s="14"/>
      <c r="AE439" s="14"/>
      <c r="AG439" s="14"/>
      <c r="AH439" s="14"/>
    </row>
    <row r="440" spans="3:34" ht="12.75">
      <c r="C440" s="14"/>
      <c r="D440" s="14"/>
      <c r="F440" s="14"/>
      <c r="G440" s="14"/>
      <c r="I440" s="14"/>
      <c r="J440" s="14"/>
      <c r="L440" s="14"/>
      <c r="M440" s="14"/>
      <c r="O440" s="14"/>
      <c r="P440" s="14"/>
      <c r="R440" s="14"/>
      <c r="S440" s="14"/>
      <c r="U440" s="14"/>
      <c r="V440" s="14"/>
      <c r="X440" s="14"/>
      <c r="Y440" s="14"/>
      <c r="AA440" s="14"/>
      <c r="AB440" s="14"/>
      <c r="AD440" s="14"/>
      <c r="AE440" s="14"/>
      <c r="AG440" s="14"/>
      <c r="AH440" s="14"/>
    </row>
    <row r="441" spans="3:34" ht="12.75">
      <c r="C441" s="14"/>
      <c r="D441" s="14"/>
      <c r="F441" s="14"/>
      <c r="G441" s="14"/>
      <c r="I441" s="14"/>
      <c r="J441" s="14"/>
      <c r="L441" s="14"/>
      <c r="M441" s="14"/>
      <c r="O441" s="14"/>
      <c r="P441" s="14"/>
      <c r="R441" s="14"/>
      <c r="S441" s="14"/>
      <c r="U441" s="14"/>
      <c r="V441" s="14"/>
      <c r="X441" s="14"/>
      <c r="Y441" s="14"/>
      <c r="AA441" s="14"/>
      <c r="AB441" s="14"/>
      <c r="AD441" s="14"/>
      <c r="AE441" s="14"/>
      <c r="AG441" s="14"/>
      <c r="AH441" s="14"/>
    </row>
    <row r="442" spans="3:34" ht="12.75">
      <c r="C442" s="14"/>
      <c r="D442" s="14"/>
      <c r="F442" s="14"/>
      <c r="G442" s="14"/>
      <c r="I442" s="14"/>
      <c r="J442" s="14"/>
      <c r="L442" s="14"/>
      <c r="M442" s="14"/>
      <c r="O442" s="14"/>
      <c r="P442" s="14"/>
      <c r="R442" s="14"/>
      <c r="S442" s="14"/>
      <c r="U442" s="14"/>
      <c r="V442" s="14"/>
      <c r="X442" s="14"/>
      <c r="Y442" s="14"/>
      <c r="AA442" s="14"/>
      <c r="AB442" s="14"/>
      <c r="AD442" s="14"/>
      <c r="AE442" s="14"/>
      <c r="AG442" s="14"/>
      <c r="AH442" s="14"/>
    </row>
    <row r="443" spans="3:34" ht="12.75">
      <c r="C443" s="14"/>
      <c r="D443" s="14"/>
      <c r="F443" s="14"/>
      <c r="G443" s="14"/>
      <c r="I443" s="14"/>
      <c r="J443" s="14"/>
      <c r="L443" s="14"/>
      <c r="M443" s="14"/>
      <c r="O443" s="14"/>
      <c r="P443" s="14"/>
      <c r="R443" s="14"/>
      <c r="S443" s="14"/>
      <c r="U443" s="14"/>
      <c r="V443" s="14"/>
      <c r="X443" s="14"/>
      <c r="Y443" s="14"/>
      <c r="AA443" s="14"/>
      <c r="AB443" s="14"/>
      <c r="AD443" s="14"/>
      <c r="AE443" s="14"/>
      <c r="AG443" s="14"/>
      <c r="AH443" s="14"/>
    </row>
    <row r="444" spans="3:34" ht="12.75">
      <c r="C444" s="14"/>
      <c r="D444" s="14"/>
      <c r="F444" s="14"/>
      <c r="G444" s="14"/>
      <c r="I444" s="14"/>
      <c r="J444" s="14"/>
      <c r="L444" s="14"/>
      <c r="M444" s="14"/>
      <c r="O444" s="14"/>
      <c r="P444" s="14"/>
      <c r="R444" s="14"/>
      <c r="S444" s="14"/>
      <c r="U444" s="14"/>
      <c r="V444" s="14"/>
      <c r="X444" s="14"/>
      <c r="Y444" s="14"/>
      <c r="AA444" s="14"/>
      <c r="AB444" s="14"/>
      <c r="AD444" s="14"/>
      <c r="AE444" s="14"/>
      <c r="AG444" s="14"/>
      <c r="AH444" s="14"/>
    </row>
    <row r="445" spans="3:34" ht="12.75">
      <c r="C445" s="14"/>
      <c r="D445" s="14"/>
      <c r="F445" s="14"/>
      <c r="G445" s="14"/>
      <c r="I445" s="14"/>
      <c r="J445" s="14"/>
      <c r="L445" s="14"/>
      <c r="M445" s="14"/>
      <c r="O445" s="14"/>
      <c r="P445" s="14"/>
      <c r="R445" s="14"/>
      <c r="S445" s="14"/>
      <c r="U445" s="14"/>
      <c r="V445" s="14"/>
      <c r="X445" s="14"/>
      <c r="Y445" s="14"/>
      <c r="AA445" s="14"/>
      <c r="AB445" s="14"/>
      <c r="AD445" s="14"/>
      <c r="AE445" s="14"/>
      <c r="AG445" s="14"/>
      <c r="AH445" s="14"/>
    </row>
    <row r="446" spans="3:34" ht="12.75">
      <c r="C446" s="14"/>
      <c r="D446" s="14"/>
      <c r="F446" s="14"/>
      <c r="G446" s="14"/>
      <c r="I446" s="14"/>
      <c r="J446" s="14"/>
      <c r="L446" s="14"/>
      <c r="M446" s="14"/>
      <c r="O446" s="14"/>
      <c r="P446" s="14"/>
      <c r="R446" s="14"/>
      <c r="S446" s="14"/>
      <c r="U446" s="14"/>
      <c r="V446" s="14"/>
      <c r="X446" s="14"/>
      <c r="Y446" s="14"/>
      <c r="AA446" s="14"/>
      <c r="AB446" s="14"/>
      <c r="AD446" s="14"/>
      <c r="AE446" s="14"/>
      <c r="AG446" s="14"/>
      <c r="AH446" s="14"/>
    </row>
    <row r="447" spans="3:34" ht="12.75">
      <c r="C447" s="14"/>
      <c r="D447" s="14"/>
      <c r="F447" s="14"/>
      <c r="G447" s="14"/>
      <c r="I447" s="14"/>
      <c r="J447" s="14"/>
      <c r="L447" s="14"/>
      <c r="M447" s="14"/>
      <c r="O447" s="14"/>
      <c r="P447" s="14"/>
      <c r="R447" s="14"/>
      <c r="S447" s="14"/>
      <c r="U447" s="14"/>
      <c r="V447" s="14"/>
      <c r="X447" s="14"/>
      <c r="Y447" s="14"/>
      <c r="AA447" s="14"/>
      <c r="AB447" s="14"/>
      <c r="AD447" s="14"/>
      <c r="AE447" s="14"/>
      <c r="AG447" s="14"/>
      <c r="AH447" s="14"/>
    </row>
    <row r="448" spans="3:34" ht="12.75">
      <c r="C448" s="14"/>
      <c r="D448" s="14"/>
      <c r="F448" s="14"/>
      <c r="G448" s="14"/>
      <c r="I448" s="14"/>
      <c r="J448" s="14"/>
      <c r="L448" s="14"/>
      <c r="M448" s="14"/>
      <c r="O448" s="14"/>
      <c r="P448" s="14"/>
      <c r="R448" s="14"/>
      <c r="S448" s="14"/>
      <c r="U448" s="14"/>
      <c r="V448" s="14"/>
      <c r="X448" s="14"/>
      <c r="Y448" s="14"/>
      <c r="AA448" s="14"/>
      <c r="AB448" s="14"/>
      <c r="AD448" s="14"/>
      <c r="AE448" s="14"/>
      <c r="AG448" s="14"/>
      <c r="AH448" s="14"/>
    </row>
    <row r="449" spans="3:34" ht="12.75">
      <c r="C449" s="14"/>
      <c r="D449" s="14"/>
      <c r="F449" s="14"/>
      <c r="G449" s="14"/>
      <c r="I449" s="14"/>
      <c r="J449" s="14"/>
      <c r="L449" s="14"/>
      <c r="M449" s="14"/>
      <c r="O449" s="14"/>
      <c r="P449" s="14"/>
      <c r="R449" s="14"/>
      <c r="S449" s="14"/>
      <c r="U449" s="14"/>
      <c r="V449" s="14"/>
      <c r="X449" s="14"/>
      <c r="Y449" s="14"/>
      <c r="AA449" s="14"/>
      <c r="AB449" s="14"/>
      <c r="AD449" s="14"/>
      <c r="AE449" s="14"/>
      <c r="AG449" s="14"/>
      <c r="AH449" s="14"/>
    </row>
    <row r="450" spans="3:34" ht="12.75">
      <c r="C450" s="14"/>
      <c r="D450" s="14"/>
      <c r="F450" s="14"/>
      <c r="G450" s="14"/>
      <c r="I450" s="14"/>
      <c r="J450" s="14"/>
      <c r="L450" s="14"/>
      <c r="M450" s="14"/>
      <c r="O450" s="14"/>
      <c r="P450" s="14"/>
      <c r="R450" s="14"/>
      <c r="S450" s="14"/>
      <c r="U450" s="14"/>
      <c r="V450" s="14"/>
      <c r="X450" s="14"/>
      <c r="Y450" s="14"/>
      <c r="AA450" s="14"/>
      <c r="AB450" s="14"/>
      <c r="AD450" s="14"/>
      <c r="AE450" s="14"/>
      <c r="AG450" s="14"/>
      <c r="AH450" s="14"/>
    </row>
    <row r="451" spans="3:34" ht="12.75">
      <c r="C451" s="14"/>
      <c r="D451" s="14"/>
      <c r="F451" s="14"/>
      <c r="G451" s="14"/>
      <c r="I451" s="14"/>
      <c r="J451" s="14"/>
      <c r="L451" s="14"/>
      <c r="M451" s="14"/>
      <c r="O451" s="14"/>
      <c r="P451" s="14"/>
      <c r="R451" s="14"/>
      <c r="S451" s="14"/>
      <c r="U451" s="14"/>
      <c r="V451" s="14"/>
      <c r="X451" s="14"/>
      <c r="Y451" s="14"/>
      <c r="AA451" s="14"/>
      <c r="AB451" s="14"/>
      <c r="AD451" s="14"/>
      <c r="AE451" s="14"/>
      <c r="AG451" s="14"/>
      <c r="AH451" s="14"/>
    </row>
    <row r="452" spans="3:34" ht="12.75">
      <c r="C452" s="14"/>
      <c r="D452" s="14"/>
      <c r="F452" s="14"/>
      <c r="G452" s="14"/>
      <c r="I452" s="14"/>
      <c r="J452" s="14"/>
      <c r="L452" s="14"/>
      <c r="M452" s="14"/>
      <c r="O452" s="14"/>
      <c r="P452" s="14"/>
      <c r="R452" s="14"/>
      <c r="S452" s="14"/>
      <c r="U452" s="14"/>
      <c r="V452" s="14"/>
      <c r="X452" s="14"/>
      <c r="Y452" s="14"/>
      <c r="AA452" s="14"/>
      <c r="AB452" s="14"/>
      <c r="AD452" s="14"/>
      <c r="AE452" s="14"/>
      <c r="AG452" s="14"/>
      <c r="AH452" s="14"/>
    </row>
    <row r="453" spans="3:34" ht="12.75">
      <c r="C453" s="14"/>
      <c r="D453" s="14"/>
      <c r="F453" s="14"/>
      <c r="G453" s="14"/>
      <c r="I453" s="14"/>
      <c r="J453" s="14"/>
      <c r="L453" s="14"/>
      <c r="M453" s="14"/>
      <c r="O453" s="14"/>
      <c r="P453" s="14"/>
      <c r="R453" s="14"/>
      <c r="S453" s="14"/>
      <c r="U453" s="14"/>
      <c r="V453" s="14"/>
      <c r="X453" s="14"/>
      <c r="Y453" s="14"/>
      <c r="AA453" s="14"/>
      <c r="AB453" s="14"/>
      <c r="AD453" s="14"/>
      <c r="AE453" s="14"/>
      <c r="AG453" s="14"/>
      <c r="AH453" s="14"/>
    </row>
    <row r="454" spans="3:34" ht="12.75">
      <c r="C454" s="14"/>
      <c r="D454" s="14"/>
      <c r="F454" s="14"/>
      <c r="G454" s="14"/>
      <c r="I454" s="14"/>
      <c r="J454" s="14"/>
      <c r="L454" s="14"/>
      <c r="M454" s="14"/>
      <c r="O454" s="14"/>
      <c r="P454" s="14"/>
      <c r="R454" s="14"/>
      <c r="S454" s="14"/>
      <c r="U454" s="14"/>
      <c r="V454" s="14"/>
      <c r="X454" s="14"/>
      <c r="Y454" s="14"/>
      <c r="AA454" s="14"/>
      <c r="AB454" s="14"/>
      <c r="AD454" s="14"/>
      <c r="AE454" s="14"/>
      <c r="AG454" s="14"/>
      <c r="AH454" s="14"/>
    </row>
    <row r="455" spans="3:34" ht="12.75">
      <c r="C455" s="14"/>
      <c r="D455" s="14"/>
      <c r="F455" s="14"/>
      <c r="G455" s="14"/>
      <c r="I455" s="14"/>
      <c r="J455" s="14"/>
      <c r="L455" s="14"/>
      <c r="M455" s="14"/>
      <c r="O455" s="14"/>
      <c r="P455" s="14"/>
      <c r="R455" s="14"/>
      <c r="S455" s="14"/>
      <c r="U455" s="14"/>
      <c r="V455" s="14"/>
      <c r="X455" s="14"/>
      <c r="Y455" s="14"/>
      <c r="AA455" s="14"/>
      <c r="AB455" s="14"/>
      <c r="AD455" s="14"/>
      <c r="AE455" s="14"/>
      <c r="AG455" s="14"/>
      <c r="AH455" s="14"/>
    </row>
    <row r="456" spans="3:34" ht="12.75">
      <c r="C456" s="14"/>
      <c r="D456" s="14"/>
      <c r="F456" s="14"/>
      <c r="G456" s="14"/>
      <c r="I456" s="14"/>
      <c r="J456" s="14"/>
      <c r="L456" s="14"/>
      <c r="M456" s="14"/>
      <c r="O456" s="14"/>
      <c r="P456" s="14"/>
      <c r="R456" s="14"/>
      <c r="S456" s="14"/>
      <c r="U456" s="14"/>
      <c r="V456" s="14"/>
      <c r="X456" s="14"/>
      <c r="Y456" s="14"/>
      <c r="AA456" s="14"/>
      <c r="AB456" s="14"/>
      <c r="AD456" s="14"/>
      <c r="AE456" s="14"/>
      <c r="AG456" s="14"/>
      <c r="AH456" s="14"/>
    </row>
    <row r="457" spans="3:34" ht="12.75">
      <c r="C457" s="14"/>
      <c r="D457" s="14"/>
      <c r="F457" s="14"/>
      <c r="G457" s="14"/>
      <c r="I457" s="14"/>
      <c r="J457" s="14"/>
      <c r="L457" s="14"/>
      <c r="M457" s="14"/>
      <c r="O457" s="14"/>
      <c r="P457" s="14"/>
      <c r="R457" s="14"/>
      <c r="S457" s="14"/>
      <c r="U457" s="14"/>
      <c r="V457" s="14"/>
      <c r="X457" s="14"/>
      <c r="Y457" s="14"/>
      <c r="AA457" s="14"/>
      <c r="AB457" s="14"/>
      <c r="AD457" s="14"/>
      <c r="AE457" s="14"/>
      <c r="AG457" s="14"/>
      <c r="AH457" s="14"/>
    </row>
    <row r="458" spans="3:34" ht="12.75">
      <c r="C458" s="14"/>
      <c r="D458" s="14"/>
      <c r="F458" s="14"/>
      <c r="G458" s="14"/>
      <c r="I458" s="14"/>
      <c r="J458" s="14"/>
      <c r="L458" s="14"/>
      <c r="M458" s="14"/>
      <c r="O458" s="14"/>
      <c r="P458" s="14"/>
      <c r="R458" s="14"/>
      <c r="S458" s="14"/>
      <c r="U458" s="14"/>
      <c r="V458" s="14"/>
      <c r="X458" s="14"/>
      <c r="Y458" s="14"/>
      <c r="AA458" s="14"/>
      <c r="AB458" s="14"/>
      <c r="AD458" s="14"/>
      <c r="AE458" s="14"/>
      <c r="AG458" s="14"/>
      <c r="AH458" s="14"/>
    </row>
    <row r="459" spans="3:34" ht="12.75">
      <c r="C459" s="14"/>
      <c r="D459" s="14"/>
      <c r="F459" s="14"/>
      <c r="G459" s="14"/>
      <c r="I459" s="14"/>
      <c r="J459" s="14"/>
      <c r="L459" s="14"/>
      <c r="M459" s="14"/>
      <c r="O459" s="14"/>
      <c r="P459" s="14"/>
      <c r="R459" s="14"/>
      <c r="S459" s="14"/>
      <c r="U459" s="14"/>
      <c r="V459" s="14"/>
      <c r="X459" s="14"/>
      <c r="Y459" s="14"/>
      <c r="AA459" s="14"/>
      <c r="AB459" s="14"/>
      <c r="AD459" s="14"/>
      <c r="AE459" s="14"/>
      <c r="AG459" s="14"/>
      <c r="AH459" s="14"/>
    </row>
    <row r="460" spans="3:34" ht="12.75">
      <c r="C460" s="14"/>
      <c r="D460" s="14"/>
      <c r="F460" s="14"/>
      <c r="G460" s="14"/>
      <c r="I460" s="14"/>
      <c r="J460" s="14"/>
      <c r="L460" s="14"/>
      <c r="M460" s="14"/>
      <c r="O460" s="14"/>
      <c r="P460" s="14"/>
      <c r="R460" s="14"/>
      <c r="S460" s="14"/>
      <c r="U460" s="14"/>
      <c r="V460" s="14"/>
      <c r="X460" s="14"/>
      <c r="Y460" s="14"/>
      <c r="AA460" s="14"/>
      <c r="AB460" s="14"/>
      <c r="AD460" s="14"/>
      <c r="AE460" s="14"/>
      <c r="AG460" s="14"/>
      <c r="AH460" s="14"/>
    </row>
    <row r="461" spans="3:34" ht="12.75">
      <c r="C461" s="14"/>
      <c r="D461" s="14"/>
      <c r="F461" s="14"/>
      <c r="G461" s="14"/>
      <c r="I461" s="14"/>
      <c r="J461" s="14"/>
      <c r="L461" s="14"/>
      <c r="M461" s="14"/>
      <c r="O461" s="14"/>
      <c r="P461" s="14"/>
      <c r="R461" s="14"/>
      <c r="S461" s="14"/>
      <c r="U461" s="14"/>
      <c r="V461" s="14"/>
      <c r="X461" s="14"/>
      <c r="Y461" s="14"/>
      <c r="AA461" s="14"/>
      <c r="AB461" s="14"/>
      <c r="AD461" s="14"/>
      <c r="AE461" s="14"/>
      <c r="AG461" s="14"/>
      <c r="AH461" s="14"/>
    </row>
    <row r="462" spans="3:34" ht="12.75">
      <c r="C462" s="14"/>
      <c r="D462" s="14"/>
      <c r="F462" s="14"/>
      <c r="G462" s="14"/>
      <c r="I462" s="14"/>
      <c r="J462" s="14"/>
      <c r="L462" s="14"/>
      <c r="M462" s="14"/>
      <c r="O462" s="14"/>
      <c r="P462" s="14"/>
      <c r="R462" s="14"/>
      <c r="S462" s="14"/>
      <c r="U462" s="14"/>
      <c r="V462" s="14"/>
      <c r="X462" s="14"/>
      <c r="Y462" s="14"/>
      <c r="AA462" s="14"/>
      <c r="AB462" s="14"/>
      <c r="AD462" s="14"/>
      <c r="AE462" s="14"/>
      <c r="AG462" s="14"/>
      <c r="AH462" s="14"/>
    </row>
    <row r="463" spans="3:34" ht="12.75">
      <c r="C463" s="14"/>
      <c r="D463" s="14"/>
      <c r="F463" s="14"/>
      <c r="G463" s="14"/>
      <c r="I463" s="14"/>
      <c r="J463" s="14"/>
      <c r="L463" s="14"/>
      <c r="M463" s="14"/>
      <c r="O463" s="14"/>
      <c r="P463" s="14"/>
      <c r="R463" s="14"/>
      <c r="S463" s="14"/>
      <c r="U463" s="14"/>
      <c r="V463" s="14"/>
      <c r="X463" s="14"/>
      <c r="Y463" s="14"/>
      <c r="AA463" s="14"/>
      <c r="AB463" s="14"/>
      <c r="AD463" s="14"/>
      <c r="AE463" s="14"/>
      <c r="AG463" s="14"/>
      <c r="AH463" s="14"/>
    </row>
    <row r="464" spans="3:34" ht="12.75">
      <c r="C464" s="14"/>
      <c r="D464" s="14"/>
      <c r="F464" s="14"/>
      <c r="G464" s="14"/>
      <c r="I464" s="14"/>
      <c r="J464" s="14"/>
      <c r="L464" s="14"/>
      <c r="M464" s="14"/>
      <c r="O464" s="14"/>
      <c r="P464" s="14"/>
      <c r="R464" s="14"/>
      <c r="S464" s="14"/>
      <c r="U464" s="14"/>
      <c r="V464" s="14"/>
      <c r="X464" s="14"/>
      <c r="Y464" s="14"/>
      <c r="AA464" s="14"/>
      <c r="AB464" s="14"/>
      <c r="AD464" s="14"/>
      <c r="AE464" s="14"/>
      <c r="AG464" s="14"/>
      <c r="AH464" s="14"/>
    </row>
    <row r="465" spans="3:34" ht="12.75">
      <c r="C465" s="14"/>
      <c r="D465" s="14"/>
      <c r="F465" s="14"/>
      <c r="G465" s="14"/>
      <c r="I465" s="14"/>
      <c r="J465" s="14"/>
      <c r="L465" s="14"/>
      <c r="M465" s="14"/>
      <c r="O465" s="14"/>
      <c r="P465" s="14"/>
      <c r="R465" s="14"/>
      <c r="S465" s="14"/>
      <c r="U465" s="14"/>
      <c r="V465" s="14"/>
      <c r="X465" s="14"/>
      <c r="Y465" s="14"/>
      <c r="AA465" s="14"/>
      <c r="AB465" s="14"/>
      <c r="AD465" s="14"/>
      <c r="AE465" s="14"/>
      <c r="AG465" s="14"/>
      <c r="AH465" s="14"/>
    </row>
    <row r="466" spans="3:34" ht="12.75">
      <c r="C466" s="14"/>
      <c r="D466" s="14"/>
      <c r="F466" s="14"/>
      <c r="G466" s="14"/>
      <c r="I466" s="14"/>
      <c r="J466" s="14"/>
      <c r="L466" s="14"/>
      <c r="M466" s="14"/>
      <c r="O466" s="14"/>
      <c r="P466" s="14"/>
      <c r="R466" s="14"/>
      <c r="S466" s="14"/>
      <c r="U466" s="14"/>
      <c r="V466" s="14"/>
      <c r="X466" s="14"/>
      <c r="Y466" s="14"/>
      <c r="AA466" s="14"/>
      <c r="AB466" s="14"/>
      <c r="AD466" s="14"/>
      <c r="AE466" s="14"/>
      <c r="AG466" s="14"/>
      <c r="AH466" s="14"/>
    </row>
    <row r="467" spans="3:34" ht="12.75">
      <c r="C467" s="14"/>
      <c r="D467" s="14"/>
      <c r="F467" s="14"/>
      <c r="G467" s="14"/>
      <c r="I467" s="14"/>
      <c r="J467" s="14"/>
      <c r="L467" s="14"/>
      <c r="M467" s="14"/>
      <c r="O467" s="14"/>
      <c r="P467" s="14"/>
      <c r="R467" s="14"/>
      <c r="S467" s="14"/>
      <c r="U467" s="14"/>
      <c r="V467" s="14"/>
      <c r="X467" s="14"/>
      <c r="Y467" s="14"/>
      <c r="AA467" s="14"/>
      <c r="AB467" s="14"/>
      <c r="AD467" s="14"/>
      <c r="AE467" s="14"/>
      <c r="AG467" s="14"/>
      <c r="AH467" s="14"/>
    </row>
    <row r="468" spans="3:34" ht="12.75">
      <c r="C468" s="14"/>
      <c r="D468" s="14"/>
      <c r="F468" s="14"/>
      <c r="G468" s="14"/>
      <c r="I468" s="14"/>
      <c r="J468" s="14"/>
      <c r="L468" s="14"/>
      <c r="M468" s="14"/>
      <c r="O468" s="14"/>
      <c r="P468" s="14"/>
      <c r="R468" s="14"/>
      <c r="S468" s="14"/>
      <c r="U468" s="14"/>
      <c r="V468" s="14"/>
      <c r="X468" s="14"/>
      <c r="Y468" s="14"/>
      <c r="AA468" s="14"/>
      <c r="AB468" s="14"/>
      <c r="AD468" s="14"/>
      <c r="AE468" s="14"/>
      <c r="AG468" s="14"/>
      <c r="AH468" s="14"/>
    </row>
    <row r="469" spans="3:34" ht="12.75">
      <c r="C469" s="14"/>
      <c r="D469" s="14"/>
      <c r="F469" s="14"/>
      <c r="G469" s="14"/>
      <c r="I469" s="14"/>
      <c r="J469" s="14"/>
      <c r="L469" s="14"/>
      <c r="M469" s="14"/>
      <c r="O469" s="14"/>
      <c r="P469" s="14"/>
      <c r="R469" s="14"/>
      <c r="S469" s="14"/>
      <c r="U469" s="14"/>
      <c r="V469" s="14"/>
      <c r="X469" s="14"/>
      <c r="Y469" s="14"/>
      <c r="AA469" s="14"/>
      <c r="AB469" s="14"/>
      <c r="AD469" s="14"/>
      <c r="AE469" s="14"/>
      <c r="AG469" s="14"/>
      <c r="AH469" s="14"/>
    </row>
    <row r="470" spans="3:34" ht="12.75">
      <c r="C470" s="14"/>
      <c r="D470" s="14"/>
      <c r="F470" s="14"/>
      <c r="G470" s="14"/>
      <c r="I470" s="14"/>
      <c r="J470" s="14"/>
      <c r="L470" s="14"/>
      <c r="M470" s="14"/>
      <c r="O470" s="14"/>
      <c r="P470" s="14"/>
      <c r="R470" s="14"/>
      <c r="S470" s="14"/>
      <c r="U470" s="14"/>
      <c r="V470" s="14"/>
      <c r="X470" s="14"/>
      <c r="Y470" s="14"/>
      <c r="AA470" s="14"/>
      <c r="AB470" s="14"/>
      <c r="AD470" s="14"/>
      <c r="AE470" s="14"/>
      <c r="AG470" s="14"/>
      <c r="AH470" s="14"/>
    </row>
    <row r="471" spans="3:34" ht="12.75">
      <c r="C471" s="14"/>
      <c r="D471" s="14"/>
      <c r="F471" s="14"/>
      <c r="G471" s="14"/>
      <c r="I471" s="14"/>
      <c r="J471" s="14"/>
      <c r="L471" s="14"/>
      <c r="M471" s="14"/>
      <c r="O471" s="14"/>
      <c r="P471" s="14"/>
      <c r="R471" s="14"/>
      <c r="S471" s="14"/>
      <c r="U471" s="14"/>
      <c r="V471" s="14"/>
      <c r="X471" s="14"/>
      <c r="Y471" s="14"/>
      <c r="AA471" s="14"/>
      <c r="AB471" s="14"/>
      <c r="AD471" s="14"/>
      <c r="AE471" s="14"/>
      <c r="AG471" s="14"/>
      <c r="AH471" s="14"/>
    </row>
    <row r="472" spans="3:34" ht="12.75">
      <c r="C472" s="14"/>
      <c r="D472" s="14"/>
      <c r="F472" s="14"/>
      <c r="G472" s="14"/>
      <c r="I472" s="14"/>
      <c r="J472" s="14"/>
      <c r="L472" s="14"/>
      <c r="M472" s="14"/>
      <c r="O472" s="14"/>
      <c r="P472" s="14"/>
      <c r="R472" s="14"/>
      <c r="S472" s="14"/>
      <c r="U472" s="14"/>
      <c r="V472" s="14"/>
      <c r="X472" s="14"/>
      <c r="Y472" s="14"/>
      <c r="AA472" s="14"/>
      <c r="AB472" s="14"/>
      <c r="AD472" s="14"/>
      <c r="AE472" s="14"/>
      <c r="AG472" s="14"/>
      <c r="AH472" s="14"/>
    </row>
    <row r="473" spans="3:34" ht="12.75">
      <c r="C473" s="14"/>
      <c r="D473" s="14"/>
      <c r="F473" s="14"/>
      <c r="G473" s="14"/>
      <c r="I473" s="14"/>
      <c r="J473" s="14"/>
      <c r="L473" s="14"/>
      <c r="M473" s="14"/>
      <c r="O473" s="14"/>
      <c r="P473" s="14"/>
      <c r="R473" s="14"/>
      <c r="S473" s="14"/>
      <c r="U473" s="14"/>
      <c r="V473" s="14"/>
      <c r="X473" s="14"/>
      <c r="Y473" s="14"/>
      <c r="AA473" s="14"/>
      <c r="AB473" s="14"/>
      <c r="AD473" s="14"/>
      <c r="AE473" s="14"/>
      <c r="AG473" s="14"/>
      <c r="AH473" s="14"/>
    </row>
    <row r="474" spans="3:34" ht="12.75">
      <c r="C474" s="14"/>
      <c r="D474" s="14"/>
      <c r="F474" s="14"/>
      <c r="G474" s="14"/>
      <c r="I474" s="14"/>
      <c r="J474" s="14"/>
      <c r="L474" s="14"/>
      <c r="M474" s="14"/>
      <c r="O474" s="14"/>
      <c r="P474" s="14"/>
      <c r="R474" s="14"/>
      <c r="S474" s="14"/>
      <c r="U474" s="14"/>
      <c r="V474" s="14"/>
      <c r="X474" s="14"/>
      <c r="Y474" s="14"/>
      <c r="AA474" s="14"/>
      <c r="AB474" s="14"/>
      <c r="AD474" s="14"/>
      <c r="AE474" s="14"/>
      <c r="AG474" s="14"/>
      <c r="AH474" s="14"/>
    </row>
    <row r="475" spans="3:34" ht="12.75">
      <c r="C475" s="14"/>
      <c r="D475" s="14"/>
      <c r="F475" s="14"/>
      <c r="G475" s="14"/>
      <c r="I475" s="14"/>
      <c r="J475" s="14"/>
      <c r="L475" s="14"/>
      <c r="M475" s="14"/>
      <c r="O475" s="14"/>
      <c r="P475" s="14"/>
      <c r="R475" s="14"/>
      <c r="S475" s="14"/>
      <c r="U475" s="14"/>
      <c r="V475" s="14"/>
      <c r="X475" s="14"/>
      <c r="Y475" s="14"/>
      <c r="AA475" s="14"/>
      <c r="AB475" s="14"/>
      <c r="AD475" s="14"/>
      <c r="AE475" s="14"/>
      <c r="AG475" s="14"/>
      <c r="AH475" s="14"/>
    </row>
    <row r="476" spans="3:34" ht="12.75">
      <c r="C476" s="14"/>
      <c r="D476" s="14"/>
      <c r="F476" s="14"/>
      <c r="G476" s="14"/>
      <c r="I476" s="14"/>
      <c r="J476" s="14"/>
      <c r="L476" s="14"/>
      <c r="M476" s="14"/>
      <c r="O476" s="14"/>
      <c r="P476" s="14"/>
      <c r="R476" s="14"/>
      <c r="S476" s="14"/>
      <c r="U476" s="14"/>
      <c r="V476" s="14"/>
      <c r="X476" s="14"/>
      <c r="Y476" s="14"/>
      <c r="AA476" s="14"/>
      <c r="AB476" s="14"/>
      <c r="AD476" s="14"/>
      <c r="AE476" s="14"/>
      <c r="AG476" s="14"/>
      <c r="AH476" s="14"/>
    </row>
    <row r="477" spans="3:34" ht="12.75">
      <c r="C477" s="14"/>
      <c r="D477" s="14"/>
      <c r="F477" s="14"/>
      <c r="G477" s="14"/>
      <c r="I477" s="14"/>
      <c r="J477" s="14"/>
      <c r="L477" s="14"/>
      <c r="M477" s="14"/>
      <c r="O477" s="14"/>
      <c r="P477" s="14"/>
      <c r="R477" s="14"/>
      <c r="S477" s="14"/>
      <c r="U477" s="14"/>
      <c r="V477" s="14"/>
      <c r="X477" s="14"/>
      <c r="Y477" s="14"/>
      <c r="AA477" s="14"/>
      <c r="AB477" s="14"/>
      <c r="AD477" s="14"/>
      <c r="AE477" s="14"/>
      <c r="AG477" s="14"/>
      <c r="AH477" s="14"/>
    </row>
    <row r="478" spans="3:34" ht="12.75">
      <c r="C478" s="14"/>
      <c r="D478" s="14"/>
      <c r="F478" s="14"/>
      <c r="G478" s="14"/>
      <c r="I478" s="14"/>
      <c r="J478" s="14"/>
      <c r="L478" s="14"/>
      <c r="M478" s="14"/>
      <c r="O478" s="14"/>
      <c r="P478" s="14"/>
      <c r="R478" s="14"/>
      <c r="S478" s="14"/>
      <c r="U478" s="14"/>
      <c r="V478" s="14"/>
      <c r="X478" s="14"/>
      <c r="Y478" s="14"/>
      <c r="AA478" s="14"/>
      <c r="AB478" s="14"/>
      <c r="AD478" s="14"/>
      <c r="AE478" s="14"/>
      <c r="AG478" s="14"/>
      <c r="AH478" s="14"/>
    </row>
    <row r="479" spans="3:34" ht="12.75">
      <c r="C479" s="14"/>
      <c r="D479" s="14"/>
      <c r="F479" s="14"/>
      <c r="G479" s="14"/>
      <c r="I479" s="14"/>
      <c r="J479" s="14"/>
      <c r="L479" s="14"/>
      <c r="M479" s="14"/>
      <c r="O479" s="14"/>
      <c r="P479" s="14"/>
      <c r="R479" s="14"/>
      <c r="S479" s="14"/>
      <c r="U479" s="14"/>
      <c r="V479" s="14"/>
      <c r="X479" s="14"/>
      <c r="Y479" s="14"/>
      <c r="AA479" s="14"/>
      <c r="AB479" s="14"/>
      <c r="AD479" s="14"/>
      <c r="AE479" s="14"/>
      <c r="AG479" s="14"/>
      <c r="AH479" s="14"/>
    </row>
    <row r="480" spans="3:34" ht="12.75">
      <c r="C480" s="14"/>
      <c r="D480" s="14"/>
      <c r="F480" s="14"/>
      <c r="G480" s="14"/>
      <c r="I480" s="14"/>
      <c r="J480" s="14"/>
      <c r="L480" s="14"/>
      <c r="M480" s="14"/>
      <c r="O480" s="14"/>
      <c r="P480" s="14"/>
      <c r="R480" s="14"/>
      <c r="S480" s="14"/>
      <c r="U480" s="14"/>
      <c r="V480" s="14"/>
      <c r="X480" s="14"/>
      <c r="Y480" s="14"/>
      <c r="AA480" s="14"/>
      <c r="AB480" s="14"/>
      <c r="AD480" s="14"/>
      <c r="AE480" s="14"/>
      <c r="AG480" s="14"/>
      <c r="AH480" s="14"/>
    </row>
    <row r="481" spans="3:34" ht="12.75">
      <c r="C481" s="14"/>
      <c r="D481" s="14"/>
      <c r="F481" s="14"/>
      <c r="G481" s="14"/>
      <c r="I481" s="14"/>
      <c r="J481" s="14"/>
      <c r="L481" s="14"/>
      <c r="M481" s="14"/>
      <c r="O481" s="14"/>
      <c r="P481" s="14"/>
      <c r="R481" s="14"/>
      <c r="S481" s="14"/>
      <c r="U481" s="14"/>
      <c r="V481" s="14"/>
      <c r="X481" s="14"/>
      <c r="Y481" s="14"/>
      <c r="AA481" s="14"/>
      <c r="AB481" s="14"/>
      <c r="AD481" s="14"/>
      <c r="AE481" s="14"/>
      <c r="AG481" s="14"/>
      <c r="AH481" s="14"/>
    </row>
    <row r="482" spans="3:34" ht="12.75">
      <c r="C482" s="14"/>
      <c r="D482" s="14"/>
      <c r="F482" s="14"/>
      <c r="G482" s="14"/>
      <c r="I482" s="14"/>
      <c r="J482" s="14"/>
      <c r="L482" s="14"/>
      <c r="M482" s="14"/>
      <c r="O482" s="14"/>
      <c r="P482" s="14"/>
      <c r="R482" s="14"/>
      <c r="S482" s="14"/>
      <c r="U482" s="14"/>
      <c r="V482" s="14"/>
      <c r="X482" s="14"/>
      <c r="Y482" s="14"/>
      <c r="AA482" s="14"/>
      <c r="AB482" s="14"/>
      <c r="AD482" s="14"/>
      <c r="AE482" s="14"/>
      <c r="AG482" s="14"/>
      <c r="AH482" s="14"/>
    </row>
    <row r="483" spans="3:34" ht="12.75">
      <c r="C483" s="14"/>
      <c r="D483" s="14"/>
      <c r="F483" s="14"/>
      <c r="G483" s="14"/>
      <c r="I483" s="14"/>
      <c r="J483" s="14"/>
      <c r="L483" s="14"/>
      <c r="M483" s="14"/>
      <c r="O483" s="14"/>
      <c r="P483" s="14"/>
      <c r="R483" s="14"/>
      <c r="S483" s="14"/>
      <c r="U483" s="14"/>
      <c r="V483" s="14"/>
      <c r="X483" s="14"/>
      <c r="Y483" s="14"/>
      <c r="AA483" s="14"/>
      <c r="AB483" s="14"/>
      <c r="AD483" s="14"/>
      <c r="AE483" s="14"/>
      <c r="AG483" s="14"/>
      <c r="AH483" s="14"/>
    </row>
    <row r="484" spans="3:34" ht="12.75">
      <c r="C484" s="14"/>
      <c r="D484" s="14"/>
      <c r="F484" s="14"/>
      <c r="G484" s="14"/>
      <c r="I484" s="14"/>
      <c r="J484" s="14"/>
      <c r="L484" s="14"/>
      <c r="M484" s="14"/>
      <c r="O484" s="14"/>
      <c r="P484" s="14"/>
      <c r="R484" s="14"/>
      <c r="S484" s="14"/>
      <c r="U484" s="14"/>
      <c r="V484" s="14"/>
      <c r="X484" s="14"/>
      <c r="Y484" s="14"/>
      <c r="AA484" s="14"/>
      <c r="AB484" s="14"/>
      <c r="AD484" s="14"/>
      <c r="AE484" s="14"/>
      <c r="AG484" s="14"/>
      <c r="AH484" s="14"/>
    </row>
    <row r="485" spans="3:34" ht="12.75">
      <c r="C485" s="14"/>
      <c r="D485" s="14"/>
      <c r="F485" s="14"/>
      <c r="G485" s="14"/>
      <c r="I485" s="14"/>
      <c r="J485" s="14"/>
      <c r="L485" s="14"/>
      <c r="M485" s="14"/>
      <c r="O485" s="14"/>
      <c r="P485" s="14"/>
      <c r="R485" s="14"/>
      <c r="S485" s="14"/>
      <c r="U485" s="14"/>
      <c r="V485" s="14"/>
      <c r="X485" s="14"/>
      <c r="Y485" s="14"/>
      <c r="AA485" s="14"/>
      <c r="AB485" s="14"/>
      <c r="AD485" s="14"/>
      <c r="AE485" s="14"/>
      <c r="AG485" s="14"/>
      <c r="AH485" s="14"/>
    </row>
    <row r="486" spans="3:34" ht="12.75">
      <c r="C486" s="14"/>
      <c r="D486" s="14"/>
      <c r="F486" s="14"/>
      <c r="G486" s="14"/>
      <c r="I486" s="14"/>
      <c r="J486" s="14"/>
      <c r="L486" s="14"/>
      <c r="M486" s="14"/>
      <c r="O486" s="14"/>
      <c r="P486" s="14"/>
      <c r="R486" s="14"/>
      <c r="S486" s="14"/>
      <c r="U486" s="14"/>
      <c r="V486" s="14"/>
      <c r="X486" s="14"/>
      <c r="Y486" s="14"/>
      <c r="AA486" s="14"/>
      <c r="AB486" s="14"/>
      <c r="AD486" s="14"/>
      <c r="AE486" s="14"/>
      <c r="AG486" s="14"/>
      <c r="AH486" s="14"/>
    </row>
    <row r="487" spans="3:34" ht="12.75">
      <c r="C487" s="14"/>
      <c r="D487" s="14"/>
      <c r="F487" s="14"/>
      <c r="G487" s="14"/>
      <c r="I487" s="14"/>
      <c r="J487" s="14"/>
      <c r="L487" s="14"/>
      <c r="M487" s="14"/>
      <c r="O487" s="14"/>
      <c r="P487" s="14"/>
      <c r="R487" s="14"/>
      <c r="S487" s="14"/>
      <c r="U487" s="14"/>
      <c r="V487" s="14"/>
      <c r="X487" s="14"/>
      <c r="Y487" s="14"/>
      <c r="AA487" s="14"/>
      <c r="AB487" s="14"/>
      <c r="AD487" s="14"/>
      <c r="AE487" s="14"/>
      <c r="AG487" s="14"/>
      <c r="AH487" s="14"/>
    </row>
    <row r="488" spans="3:34" ht="12.75">
      <c r="C488" s="14"/>
      <c r="D488" s="14"/>
      <c r="F488" s="14"/>
      <c r="G488" s="14"/>
      <c r="I488" s="14"/>
      <c r="J488" s="14"/>
      <c r="L488" s="14"/>
      <c r="M488" s="14"/>
      <c r="O488" s="14"/>
      <c r="P488" s="14"/>
      <c r="R488" s="14"/>
      <c r="S488" s="14"/>
      <c r="U488" s="14"/>
      <c r="V488" s="14"/>
      <c r="X488" s="14"/>
      <c r="Y488" s="14"/>
      <c r="AA488" s="14"/>
      <c r="AB488" s="14"/>
      <c r="AD488" s="14"/>
      <c r="AE488" s="14"/>
      <c r="AG488" s="14"/>
      <c r="AH488" s="14"/>
    </row>
    <row r="489" spans="3:34" ht="12.75">
      <c r="C489" s="14"/>
      <c r="D489" s="14"/>
      <c r="F489" s="14"/>
      <c r="G489" s="14"/>
      <c r="I489" s="14"/>
      <c r="J489" s="14"/>
      <c r="L489" s="14"/>
      <c r="M489" s="14"/>
      <c r="O489" s="14"/>
      <c r="P489" s="14"/>
      <c r="R489" s="14"/>
      <c r="S489" s="14"/>
      <c r="U489" s="14"/>
      <c r="V489" s="14"/>
      <c r="X489" s="14"/>
      <c r="Y489" s="14"/>
      <c r="AA489" s="14"/>
      <c r="AB489" s="14"/>
      <c r="AD489" s="14"/>
      <c r="AE489" s="14"/>
      <c r="AG489" s="14"/>
      <c r="AH489" s="14"/>
    </row>
    <row r="490" spans="3:34" ht="12.75">
      <c r="C490" s="14"/>
      <c r="D490" s="14"/>
      <c r="F490" s="14"/>
      <c r="G490" s="14"/>
      <c r="I490" s="14"/>
      <c r="J490" s="14"/>
      <c r="L490" s="14"/>
      <c r="M490" s="14"/>
      <c r="O490" s="14"/>
      <c r="P490" s="14"/>
      <c r="R490" s="14"/>
      <c r="S490" s="14"/>
      <c r="U490" s="14"/>
      <c r="V490" s="14"/>
      <c r="X490" s="14"/>
      <c r="Y490" s="14"/>
      <c r="AA490" s="14"/>
      <c r="AB490" s="14"/>
      <c r="AD490" s="14"/>
      <c r="AE490" s="14"/>
      <c r="AG490" s="14"/>
      <c r="AH490" s="14"/>
    </row>
    <row r="491" spans="3:34" ht="12.75">
      <c r="C491" s="14"/>
      <c r="D491" s="14"/>
      <c r="F491" s="14"/>
      <c r="G491" s="14"/>
      <c r="I491" s="14"/>
      <c r="J491" s="14"/>
      <c r="L491" s="14"/>
      <c r="M491" s="14"/>
      <c r="O491" s="14"/>
      <c r="P491" s="14"/>
      <c r="R491" s="14"/>
      <c r="S491" s="14"/>
      <c r="U491" s="14"/>
      <c r="V491" s="14"/>
      <c r="X491" s="14"/>
      <c r="Y491" s="14"/>
      <c r="AA491" s="14"/>
      <c r="AB491" s="14"/>
      <c r="AD491" s="14"/>
      <c r="AE491" s="14"/>
      <c r="AG491" s="14"/>
      <c r="AH491" s="14"/>
    </row>
    <row r="492" spans="3:34" ht="12.75">
      <c r="C492" s="14"/>
      <c r="D492" s="14"/>
      <c r="F492" s="14"/>
      <c r="G492" s="14"/>
      <c r="I492" s="14"/>
      <c r="J492" s="14"/>
      <c r="L492" s="14"/>
      <c r="M492" s="14"/>
      <c r="O492" s="14"/>
      <c r="P492" s="14"/>
      <c r="R492" s="14"/>
      <c r="S492" s="14"/>
      <c r="U492" s="14"/>
      <c r="V492" s="14"/>
      <c r="X492" s="14"/>
      <c r="Y492" s="14"/>
      <c r="AA492" s="14"/>
      <c r="AB492" s="14"/>
      <c r="AD492" s="14"/>
      <c r="AE492" s="14"/>
      <c r="AG492" s="14"/>
      <c r="AH492" s="14"/>
    </row>
    <row r="493" spans="3:34" ht="12.75">
      <c r="C493" s="14"/>
      <c r="D493" s="14"/>
      <c r="F493" s="14"/>
      <c r="G493" s="14"/>
      <c r="I493" s="14"/>
      <c r="J493" s="14"/>
      <c r="L493" s="14"/>
      <c r="M493" s="14"/>
      <c r="O493" s="14"/>
      <c r="P493" s="14"/>
      <c r="R493" s="14"/>
      <c r="S493" s="14"/>
      <c r="U493" s="14"/>
      <c r="V493" s="14"/>
      <c r="X493" s="14"/>
      <c r="Y493" s="14"/>
      <c r="AA493" s="14"/>
      <c r="AB493" s="14"/>
      <c r="AD493" s="14"/>
      <c r="AE493" s="14"/>
      <c r="AG493" s="14"/>
      <c r="AH493" s="14"/>
    </row>
    <row r="494" spans="3:34" ht="12.75">
      <c r="C494" s="14"/>
      <c r="D494" s="14"/>
      <c r="F494" s="14"/>
      <c r="G494" s="14"/>
      <c r="I494" s="14"/>
      <c r="J494" s="14"/>
      <c r="L494" s="14"/>
      <c r="M494" s="14"/>
      <c r="O494" s="14"/>
      <c r="P494" s="14"/>
      <c r="R494" s="14"/>
      <c r="S494" s="14"/>
      <c r="U494" s="14"/>
      <c r="V494" s="14"/>
      <c r="X494" s="14"/>
      <c r="Y494" s="14"/>
      <c r="AA494" s="14"/>
      <c r="AB494" s="14"/>
      <c r="AD494" s="14"/>
      <c r="AE494" s="14"/>
      <c r="AG494" s="14"/>
      <c r="AH494" s="14"/>
    </row>
    <row r="495" spans="3:34" ht="12.75">
      <c r="C495" s="14"/>
      <c r="D495" s="14"/>
      <c r="F495" s="14"/>
      <c r="G495" s="14"/>
      <c r="I495" s="14"/>
      <c r="J495" s="14"/>
      <c r="L495" s="14"/>
      <c r="M495" s="14"/>
      <c r="O495" s="14"/>
      <c r="P495" s="14"/>
      <c r="R495" s="14"/>
      <c r="S495" s="14"/>
      <c r="U495" s="14"/>
      <c r="V495" s="14"/>
      <c r="X495" s="14"/>
      <c r="Y495" s="14"/>
      <c r="AA495" s="14"/>
      <c r="AB495" s="14"/>
      <c r="AD495" s="14"/>
      <c r="AE495" s="14"/>
      <c r="AG495" s="14"/>
      <c r="AH495" s="14"/>
    </row>
    <row r="496" spans="3:34" ht="12.75">
      <c r="C496" s="14"/>
      <c r="D496" s="14"/>
      <c r="F496" s="14"/>
      <c r="G496" s="14"/>
      <c r="I496" s="14"/>
      <c r="J496" s="14"/>
      <c r="L496" s="14"/>
      <c r="M496" s="14"/>
      <c r="O496" s="14"/>
      <c r="P496" s="14"/>
      <c r="R496" s="14"/>
      <c r="S496" s="14"/>
      <c r="U496" s="14"/>
      <c r="V496" s="14"/>
      <c r="X496" s="14"/>
      <c r="Y496" s="14"/>
      <c r="AA496" s="14"/>
      <c r="AB496" s="14"/>
      <c r="AD496" s="14"/>
      <c r="AE496" s="14"/>
      <c r="AG496" s="14"/>
      <c r="AH496" s="14"/>
    </row>
    <row r="497" spans="3:34" ht="12.75">
      <c r="C497" s="14"/>
      <c r="D497" s="14"/>
      <c r="F497" s="14"/>
      <c r="G497" s="14"/>
      <c r="I497" s="14"/>
      <c r="J497" s="14"/>
      <c r="L497" s="14"/>
      <c r="M497" s="14"/>
      <c r="O497" s="14"/>
      <c r="P497" s="14"/>
      <c r="R497" s="14"/>
      <c r="S497" s="14"/>
      <c r="U497" s="14"/>
      <c r="V497" s="14"/>
      <c r="X497" s="14"/>
      <c r="Y497" s="14"/>
      <c r="AA497" s="14"/>
      <c r="AB497" s="14"/>
      <c r="AD497" s="14"/>
      <c r="AE497" s="14"/>
      <c r="AG497" s="14"/>
      <c r="AH497" s="14"/>
    </row>
    <row r="498" spans="3:34" ht="12.75">
      <c r="C498" s="14"/>
      <c r="D498" s="14"/>
      <c r="F498" s="14"/>
      <c r="G498" s="14"/>
      <c r="I498" s="14"/>
      <c r="J498" s="14"/>
      <c r="L498" s="14"/>
      <c r="M498" s="14"/>
      <c r="O498" s="14"/>
      <c r="P498" s="14"/>
      <c r="R498" s="14"/>
      <c r="S498" s="14"/>
      <c r="U498" s="14"/>
      <c r="V498" s="14"/>
      <c r="X498" s="14"/>
      <c r="Y498" s="14"/>
      <c r="AA498" s="14"/>
      <c r="AB498" s="14"/>
      <c r="AD498" s="14"/>
      <c r="AE498" s="14"/>
      <c r="AG498" s="14"/>
      <c r="AH498" s="14"/>
    </row>
    <row r="499" spans="3:34" ht="12.75">
      <c r="C499" s="14"/>
      <c r="D499" s="14"/>
      <c r="F499" s="14"/>
      <c r="G499" s="14"/>
      <c r="I499" s="14"/>
      <c r="J499" s="14"/>
      <c r="L499" s="14"/>
      <c r="M499" s="14"/>
      <c r="O499" s="14"/>
      <c r="P499" s="14"/>
      <c r="R499" s="14"/>
      <c r="S499" s="14"/>
      <c r="U499" s="14"/>
      <c r="V499" s="14"/>
      <c r="X499" s="14"/>
      <c r="Y499" s="14"/>
      <c r="AA499" s="14"/>
      <c r="AB499" s="14"/>
      <c r="AD499" s="14"/>
      <c r="AE499" s="14"/>
      <c r="AG499" s="14"/>
      <c r="AH499" s="14"/>
    </row>
    <row r="500" spans="3:34" ht="12.75">
      <c r="C500" s="14"/>
      <c r="D500" s="14"/>
      <c r="F500" s="14"/>
      <c r="G500" s="14"/>
      <c r="I500" s="14"/>
      <c r="J500" s="14"/>
      <c r="L500" s="14"/>
      <c r="M500" s="14"/>
      <c r="O500" s="14"/>
      <c r="P500" s="14"/>
      <c r="R500" s="14"/>
      <c r="S500" s="14"/>
      <c r="U500" s="14"/>
      <c r="V500" s="14"/>
      <c r="X500" s="14"/>
      <c r="Y500" s="14"/>
      <c r="AA500" s="14"/>
      <c r="AB500" s="14"/>
      <c r="AD500" s="14"/>
      <c r="AE500" s="14"/>
      <c r="AG500" s="14"/>
      <c r="AH500" s="14"/>
    </row>
    <row r="501" spans="3:34" ht="12.75">
      <c r="C501" s="14"/>
      <c r="D501" s="14"/>
      <c r="F501" s="14"/>
      <c r="G501" s="14"/>
      <c r="I501" s="14"/>
      <c r="J501" s="14"/>
      <c r="L501" s="14"/>
      <c r="M501" s="14"/>
      <c r="O501" s="14"/>
      <c r="P501" s="14"/>
      <c r="R501" s="14"/>
      <c r="S501" s="14"/>
      <c r="U501" s="14"/>
      <c r="V501" s="14"/>
      <c r="X501" s="14"/>
      <c r="Y501" s="14"/>
      <c r="AA501" s="14"/>
      <c r="AB501" s="14"/>
      <c r="AD501" s="14"/>
      <c r="AE501" s="14"/>
      <c r="AG501" s="14"/>
      <c r="AH501" s="14"/>
    </row>
    <row r="502" spans="3:34" ht="12.75">
      <c r="C502" s="14"/>
      <c r="D502" s="14"/>
      <c r="F502" s="14"/>
      <c r="G502" s="14"/>
      <c r="I502" s="14"/>
      <c r="J502" s="14"/>
      <c r="L502" s="14"/>
      <c r="M502" s="14"/>
      <c r="O502" s="14"/>
      <c r="P502" s="14"/>
      <c r="R502" s="14"/>
      <c r="S502" s="14"/>
      <c r="U502" s="14"/>
      <c r="V502" s="14"/>
      <c r="X502" s="14"/>
      <c r="Y502" s="14"/>
      <c r="AA502" s="14"/>
      <c r="AB502" s="14"/>
      <c r="AD502" s="14"/>
      <c r="AE502" s="14"/>
      <c r="AG502" s="14"/>
      <c r="AH502" s="14"/>
    </row>
    <row r="503" spans="3:34" ht="12.75">
      <c r="C503" s="14"/>
      <c r="D503" s="14"/>
      <c r="F503" s="14"/>
      <c r="G503" s="14"/>
      <c r="I503" s="14"/>
      <c r="J503" s="14"/>
      <c r="L503" s="14"/>
      <c r="M503" s="14"/>
      <c r="O503" s="14"/>
      <c r="P503" s="14"/>
      <c r="R503" s="14"/>
      <c r="S503" s="14"/>
      <c r="U503" s="14"/>
      <c r="V503" s="14"/>
      <c r="X503" s="14"/>
      <c r="Y503" s="14"/>
      <c r="AA503" s="14"/>
      <c r="AB503" s="14"/>
      <c r="AD503" s="14"/>
      <c r="AE503" s="14"/>
      <c r="AG503" s="14"/>
      <c r="AH503" s="14"/>
    </row>
    <row r="504" spans="3:34" ht="12.75">
      <c r="C504" s="14"/>
      <c r="D504" s="14"/>
      <c r="F504" s="14"/>
      <c r="G504" s="14"/>
      <c r="I504" s="14"/>
      <c r="J504" s="14"/>
      <c r="L504" s="14"/>
      <c r="M504" s="14"/>
      <c r="O504" s="14"/>
      <c r="P504" s="14"/>
      <c r="R504" s="14"/>
      <c r="S504" s="14"/>
      <c r="U504" s="14"/>
      <c r="V504" s="14"/>
      <c r="X504" s="14"/>
      <c r="Y504" s="14"/>
      <c r="AA504" s="14"/>
      <c r="AB504" s="14"/>
      <c r="AD504" s="14"/>
      <c r="AE504" s="14"/>
      <c r="AG504" s="14"/>
      <c r="AH504" s="14"/>
    </row>
    <row r="505" spans="3:34" ht="12.75">
      <c r="C505" s="14"/>
      <c r="D505" s="14"/>
      <c r="F505" s="14"/>
      <c r="G505" s="14"/>
      <c r="I505" s="14"/>
      <c r="J505" s="14"/>
      <c r="L505" s="14"/>
      <c r="M505" s="14"/>
      <c r="O505" s="14"/>
      <c r="P505" s="14"/>
      <c r="R505" s="14"/>
      <c r="S505" s="14"/>
      <c r="U505" s="14"/>
      <c r="V505" s="14"/>
      <c r="X505" s="14"/>
      <c r="Y505" s="14"/>
      <c r="AA505" s="14"/>
      <c r="AB505" s="14"/>
      <c r="AD505" s="14"/>
      <c r="AE505" s="14"/>
      <c r="AG505" s="14"/>
      <c r="AH505" s="14"/>
    </row>
    <row r="506" spans="3:34" ht="12.75">
      <c r="C506" s="14"/>
      <c r="D506" s="14"/>
      <c r="F506" s="14"/>
      <c r="G506" s="14"/>
      <c r="I506" s="14"/>
      <c r="J506" s="14"/>
      <c r="L506" s="14"/>
      <c r="M506" s="14"/>
      <c r="O506" s="14"/>
      <c r="P506" s="14"/>
      <c r="R506" s="14"/>
      <c r="S506" s="14"/>
      <c r="U506" s="14"/>
      <c r="V506" s="14"/>
      <c r="X506" s="14"/>
      <c r="Y506" s="14"/>
      <c r="AA506" s="14"/>
      <c r="AB506" s="14"/>
      <c r="AD506" s="14"/>
      <c r="AE506" s="14"/>
      <c r="AG506" s="14"/>
      <c r="AH506" s="14"/>
    </row>
    <row r="507" spans="3:34" ht="12.75">
      <c r="C507" s="14"/>
      <c r="D507" s="14"/>
      <c r="F507" s="14"/>
      <c r="G507" s="14"/>
      <c r="I507" s="14"/>
      <c r="J507" s="14"/>
      <c r="L507" s="14"/>
      <c r="M507" s="14"/>
      <c r="O507" s="14"/>
      <c r="P507" s="14"/>
      <c r="R507" s="14"/>
      <c r="S507" s="14"/>
      <c r="U507" s="14"/>
      <c r="V507" s="14"/>
      <c r="X507" s="14"/>
      <c r="Y507" s="14"/>
      <c r="AA507" s="14"/>
      <c r="AB507" s="14"/>
      <c r="AD507" s="14"/>
      <c r="AE507" s="14"/>
      <c r="AG507" s="14"/>
      <c r="AH507" s="14"/>
    </row>
    <row r="508" spans="3:34" ht="12.75">
      <c r="C508" s="14"/>
      <c r="D508" s="14"/>
      <c r="F508" s="14"/>
      <c r="G508" s="14"/>
      <c r="I508" s="14"/>
      <c r="J508" s="14"/>
      <c r="L508" s="14"/>
      <c r="M508" s="14"/>
      <c r="O508" s="14"/>
      <c r="P508" s="14"/>
      <c r="R508" s="14"/>
      <c r="S508" s="14"/>
      <c r="U508" s="14"/>
      <c r="V508" s="14"/>
      <c r="X508" s="14"/>
      <c r="Y508" s="14"/>
      <c r="AA508" s="14"/>
      <c r="AB508" s="14"/>
      <c r="AD508" s="14"/>
      <c r="AE508" s="14"/>
      <c r="AG508" s="14"/>
      <c r="AH508" s="14"/>
    </row>
    <row r="509" spans="3:34" ht="12.75">
      <c r="C509" s="14"/>
      <c r="D509" s="14"/>
      <c r="F509" s="14"/>
      <c r="G509" s="14"/>
      <c r="I509" s="14"/>
      <c r="J509" s="14"/>
      <c r="L509" s="14"/>
      <c r="M509" s="14"/>
      <c r="O509" s="14"/>
      <c r="P509" s="14"/>
      <c r="R509" s="14"/>
      <c r="S509" s="14"/>
      <c r="U509" s="14"/>
      <c r="V509" s="14"/>
      <c r="X509" s="14"/>
      <c r="Y509" s="14"/>
      <c r="AA509" s="14"/>
      <c r="AB509" s="14"/>
      <c r="AD509" s="14"/>
      <c r="AE509" s="14"/>
      <c r="AG509" s="14"/>
      <c r="AH509" s="14"/>
    </row>
    <row r="510" spans="3:34" ht="12.75">
      <c r="C510" s="14"/>
      <c r="D510" s="14"/>
      <c r="F510" s="14"/>
      <c r="G510" s="14"/>
      <c r="I510" s="14"/>
      <c r="J510" s="14"/>
      <c r="L510" s="14"/>
      <c r="M510" s="14"/>
      <c r="O510" s="14"/>
      <c r="P510" s="14"/>
      <c r="R510" s="14"/>
      <c r="S510" s="14"/>
      <c r="U510" s="14"/>
      <c r="V510" s="14"/>
      <c r="X510" s="14"/>
      <c r="Y510" s="14"/>
      <c r="AA510" s="14"/>
      <c r="AB510" s="14"/>
      <c r="AD510" s="14"/>
      <c r="AE510" s="14"/>
      <c r="AG510" s="14"/>
      <c r="AH510" s="14"/>
    </row>
    <row r="511" spans="3:34" ht="12.75">
      <c r="C511" s="14"/>
      <c r="D511" s="14"/>
      <c r="F511" s="14"/>
      <c r="G511" s="14"/>
      <c r="I511" s="14"/>
      <c r="J511" s="14"/>
      <c r="L511" s="14"/>
      <c r="M511" s="14"/>
      <c r="O511" s="14"/>
      <c r="P511" s="14"/>
      <c r="R511" s="14"/>
      <c r="S511" s="14"/>
      <c r="U511" s="14"/>
      <c r="V511" s="14"/>
      <c r="X511" s="14"/>
      <c r="Y511" s="14"/>
      <c r="AA511" s="14"/>
      <c r="AB511" s="14"/>
      <c r="AD511" s="14"/>
      <c r="AE511" s="14"/>
      <c r="AG511" s="14"/>
      <c r="AH511" s="14"/>
    </row>
    <row r="512" spans="3:34" ht="12.75">
      <c r="C512" s="14"/>
      <c r="D512" s="14"/>
      <c r="F512" s="14"/>
      <c r="G512" s="14"/>
      <c r="I512" s="14"/>
      <c r="J512" s="14"/>
      <c r="L512" s="14"/>
      <c r="M512" s="14"/>
      <c r="O512" s="14"/>
      <c r="P512" s="14"/>
      <c r="R512" s="14"/>
      <c r="S512" s="14"/>
      <c r="U512" s="14"/>
      <c r="V512" s="14"/>
      <c r="X512" s="14"/>
      <c r="Y512" s="14"/>
      <c r="AA512" s="14"/>
      <c r="AB512" s="14"/>
      <c r="AD512" s="14"/>
      <c r="AE512" s="14"/>
      <c r="AG512" s="14"/>
      <c r="AH512" s="14"/>
    </row>
    <row r="513" spans="3:34" ht="12.75">
      <c r="C513" s="14"/>
      <c r="D513" s="14"/>
      <c r="F513" s="14"/>
      <c r="G513" s="14"/>
      <c r="I513" s="14"/>
      <c r="J513" s="14"/>
      <c r="L513" s="14"/>
      <c r="M513" s="14"/>
      <c r="O513" s="14"/>
      <c r="P513" s="14"/>
      <c r="R513" s="14"/>
      <c r="S513" s="14"/>
      <c r="U513" s="14"/>
      <c r="V513" s="14"/>
      <c r="X513" s="14"/>
      <c r="Y513" s="14"/>
      <c r="AA513" s="14"/>
      <c r="AB513" s="14"/>
      <c r="AD513" s="14"/>
      <c r="AE513" s="14"/>
      <c r="AG513" s="14"/>
      <c r="AH513" s="14"/>
    </row>
    <row r="514" spans="3:34" ht="12.75">
      <c r="C514" s="14"/>
      <c r="D514" s="14"/>
      <c r="F514" s="14"/>
      <c r="G514" s="14"/>
      <c r="I514" s="14"/>
      <c r="J514" s="14"/>
      <c r="L514" s="14"/>
      <c r="M514" s="14"/>
      <c r="O514" s="14"/>
      <c r="P514" s="14"/>
      <c r="R514" s="14"/>
      <c r="S514" s="14"/>
      <c r="U514" s="14"/>
      <c r="V514" s="14"/>
      <c r="X514" s="14"/>
      <c r="Y514" s="14"/>
      <c r="AA514" s="14"/>
      <c r="AB514" s="14"/>
      <c r="AD514" s="14"/>
      <c r="AE514" s="14"/>
      <c r="AG514" s="14"/>
      <c r="AH514" s="14"/>
    </row>
    <row r="515" spans="3:34" ht="12.75">
      <c r="C515" s="14"/>
      <c r="D515" s="14"/>
      <c r="F515" s="14"/>
      <c r="G515" s="14"/>
      <c r="I515" s="14"/>
      <c r="J515" s="14"/>
      <c r="L515" s="14"/>
      <c r="M515" s="14"/>
      <c r="O515" s="14"/>
      <c r="P515" s="14"/>
      <c r="R515" s="14"/>
      <c r="S515" s="14"/>
      <c r="U515" s="14"/>
      <c r="V515" s="14"/>
      <c r="X515" s="14"/>
      <c r="Y515" s="14"/>
      <c r="AA515" s="14"/>
      <c r="AB515" s="14"/>
      <c r="AD515" s="14"/>
      <c r="AE515" s="14"/>
      <c r="AG515" s="14"/>
      <c r="AH515" s="14"/>
    </row>
    <row r="516" spans="3:34" ht="12.75">
      <c r="C516" s="14"/>
      <c r="D516" s="14"/>
      <c r="F516" s="14"/>
      <c r="G516" s="14"/>
      <c r="I516" s="14"/>
      <c r="J516" s="14"/>
      <c r="L516" s="14"/>
      <c r="M516" s="14"/>
      <c r="O516" s="14"/>
      <c r="P516" s="14"/>
      <c r="R516" s="14"/>
      <c r="S516" s="14"/>
      <c r="U516" s="14"/>
      <c r="V516" s="14"/>
      <c r="X516" s="14"/>
      <c r="Y516" s="14"/>
      <c r="AA516" s="14"/>
      <c r="AB516" s="14"/>
      <c r="AD516" s="14"/>
      <c r="AE516" s="14"/>
      <c r="AG516" s="14"/>
      <c r="AH516" s="14"/>
    </row>
    <row r="517" spans="3:34" ht="12.75">
      <c r="C517" s="14"/>
      <c r="D517" s="14"/>
      <c r="F517" s="14"/>
      <c r="G517" s="14"/>
      <c r="I517" s="14"/>
      <c r="J517" s="14"/>
      <c r="L517" s="14"/>
      <c r="M517" s="14"/>
      <c r="O517" s="14"/>
      <c r="P517" s="14"/>
      <c r="R517" s="14"/>
      <c r="S517" s="14"/>
      <c r="U517" s="14"/>
      <c r="V517" s="14"/>
      <c r="X517" s="14"/>
      <c r="Y517" s="14"/>
      <c r="AA517" s="14"/>
      <c r="AB517" s="14"/>
      <c r="AD517" s="14"/>
      <c r="AE517" s="14"/>
      <c r="AG517" s="14"/>
      <c r="AH517" s="14"/>
    </row>
    <row r="518" spans="3:34" ht="12.75">
      <c r="C518" s="14"/>
      <c r="D518" s="14"/>
      <c r="F518" s="14"/>
      <c r="G518" s="14"/>
      <c r="I518" s="14"/>
      <c r="J518" s="14"/>
      <c r="L518" s="14"/>
      <c r="M518" s="14"/>
      <c r="O518" s="14"/>
      <c r="P518" s="14"/>
      <c r="R518" s="14"/>
      <c r="S518" s="14"/>
      <c r="U518" s="14"/>
      <c r="V518" s="14"/>
      <c r="X518" s="14"/>
      <c r="Y518" s="14"/>
      <c r="AA518" s="14"/>
      <c r="AB518" s="14"/>
      <c r="AD518" s="14"/>
      <c r="AE518" s="14"/>
      <c r="AG518" s="14"/>
      <c r="AH518" s="14"/>
    </row>
    <row r="519" spans="3:34" ht="12.75">
      <c r="C519" s="14"/>
      <c r="D519" s="14"/>
      <c r="F519" s="14"/>
      <c r="G519" s="14"/>
      <c r="I519" s="14"/>
      <c r="J519" s="14"/>
      <c r="L519" s="14"/>
      <c r="M519" s="14"/>
      <c r="O519" s="14"/>
      <c r="P519" s="14"/>
      <c r="R519" s="14"/>
      <c r="S519" s="14"/>
      <c r="U519" s="14"/>
      <c r="V519" s="14"/>
      <c r="X519" s="14"/>
      <c r="Y519" s="14"/>
      <c r="AA519" s="14"/>
      <c r="AB519" s="14"/>
      <c r="AD519" s="14"/>
      <c r="AE519" s="14"/>
      <c r="AG519" s="14"/>
      <c r="AH519" s="14"/>
    </row>
    <row r="520" spans="3:34" ht="12.75">
      <c r="C520" s="14"/>
      <c r="D520" s="14"/>
      <c r="F520" s="14"/>
      <c r="G520" s="14"/>
      <c r="I520" s="14"/>
      <c r="J520" s="14"/>
      <c r="L520" s="14"/>
      <c r="M520" s="14"/>
      <c r="O520" s="14"/>
      <c r="P520" s="14"/>
      <c r="R520" s="14"/>
      <c r="S520" s="14"/>
      <c r="U520" s="14"/>
      <c r="V520" s="14"/>
      <c r="X520" s="14"/>
      <c r="Y520" s="14"/>
      <c r="AA520" s="14"/>
      <c r="AB520" s="14"/>
      <c r="AD520" s="14"/>
      <c r="AE520" s="14"/>
      <c r="AG520" s="14"/>
      <c r="AH520" s="14"/>
    </row>
    <row r="521" spans="3:34" ht="12.75">
      <c r="C521" s="14"/>
      <c r="D521" s="14"/>
      <c r="F521" s="14"/>
      <c r="G521" s="14"/>
      <c r="I521" s="14"/>
      <c r="J521" s="14"/>
      <c r="L521" s="14"/>
      <c r="M521" s="14"/>
      <c r="O521" s="14"/>
      <c r="P521" s="14"/>
      <c r="R521" s="14"/>
      <c r="S521" s="14"/>
      <c r="U521" s="14"/>
      <c r="V521" s="14"/>
      <c r="X521" s="14"/>
      <c r="Y521" s="14"/>
      <c r="AA521" s="14"/>
      <c r="AB521" s="14"/>
      <c r="AD521" s="14"/>
      <c r="AE521" s="14"/>
      <c r="AG521" s="14"/>
      <c r="AH521" s="14"/>
    </row>
    <row r="522" spans="3:34" ht="12.75">
      <c r="C522" s="14"/>
      <c r="D522" s="14"/>
      <c r="F522" s="14"/>
      <c r="G522" s="14"/>
      <c r="I522" s="14"/>
      <c r="J522" s="14"/>
      <c r="L522" s="14"/>
      <c r="M522" s="14"/>
      <c r="O522" s="14"/>
      <c r="P522" s="14"/>
      <c r="R522" s="14"/>
      <c r="S522" s="14"/>
      <c r="U522" s="14"/>
      <c r="V522" s="14"/>
      <c r="X522" s="14"/>
      <c r="Y522" s="14"/>
      <c r="AA522" s="14"/>
      <c r="AB522" s="14"/>
      <c r="AD522" s="14"/>
      <c r="AE522" s="14"/>
      <c r="AG522" s="14"/>
      <c r="AH522" s="14"/>
    </row>
    <row r="523" spans="3:34" ht="12.75">
      <c r="C523" s="14"/>
      <c r="D523" s="14"/>
      <c r="F523" s="14"/>
      <c r="G523" s="14"/>
      <c r="I523" s="14"/>
      <c r="J523" s="14"/>
      <c r="L523" s="14"/>
      <c r="M523" s="14"/>
      <c r="O523" s="14"/>
      <c r="P523" s="14"/>
      <c r="R523" s="14"/>
      <c r="S523" s="14"/>
      <c r="U523" s="14"/>
      <c r="V523" s="14"/>
      <c r="X523" s="14"/>
      <c r="Y523" s="14"/>
      <c r="AA523" s="14"/>
      <c r="AB523" s="14"/>
      <c r="AD523" s="14"/>
      <c r="AE523" s="14"/>
      <c r="AG523" s="14"/>
      <c r="AH523" s="14"/>
    </row>
    <row r="524" spans="3:34" ht="12.75">
      <c r="C524" s="14"/>
      <c r="D524" s="14"/>
      <c r="F524" s="14"/>
      <c r="G524" s="14"/>
      <c r="I524" s="14"/>
      <c r="J524" s="14"/>
      <c r="L524" s="14"/>
      <c r="M524" s="14"/>
      <c r="O524" s="14"/>
      <c r="P524" s="14"/>
      <c r="R524" s="14"/>
      <c r="S524" s="14"/>
      <c r="U524" s="14"/>
      <c r="V524" s="14"/>
      <c r="X524" s="14"/>
      <c r="Y524" s="14"/>
      <c r="AA524" s="14"/>
      <c r="AB524" s="14"/>
      <c r="AD524" s="14"/>
      <c r="AE524" s="14"/>
      <c r="AG524" s="14"/>
      <c r="AH524" s="14"/>
    </row>
    <row r="525" spans="3:34" ht="12.75">
      <c r="C525" s="14"/>
      <c r="D525" s="14"/>
      <c r="F525" s="14"/>
      <c r="G525" s="14"/>
      <c r="I525" s="14"/>
      <c r="J525" s="14"/>
      <c r="L525" s="14"/>
      <c r="M525" s="14"/>
      <c r="O525" s="14"/>
      <c r="P525" s="14"/>
      <c r="R525" s="14"/>
      <c r="S525" s="14"/>
      <c r="U525" s="14"/>
      <c r="V525" s="14"/>
      <c r="X525" s="14"/>
      <c r="Y525" s="14"/>
      <c r="AA525" s="14"/>
      <c r="AB525" s="14"/>
      <c r="AD525" s="14"/>
      <c r="AE525" s="14"/>
      <c r="AG525" s="14"/>
      <c r="AH525" s="14"/>
    </row>
    <row r="526" spans="3:34" ht="12.75">
      <c r="C526" s="14"/>
      <c r="D526" s="14"/>
      <c r="F526" s="14"/>
      <c r="G526" s="14"/>
      <c r="I526" s="14"/>
      <c r="J526" s="14"/>
      <c r="L526" s="14"/>
      <c r="M526" s="14"/>
      <c r="O526" s="14"/>
      <c r="P526" s="14"/>
      <c r="R526" s="14"/>
      <c r="S526" s="14"/>
      <c r="U526" s="14"/>
      <c r="V526" s="14"/>
      <c r="X526" s="14"/>
      <c r="Y526" s="14"/>
      <c r="AA526" s="14"/>
      <c r="AB526" s="14"/>
      <c r="AD526" s="14"/>
      <c r="AE526" s="14"/>
      <c r="AG526" s="14"/>
      <c r="AH526" s="14"/>
    </row>
    <row r="527" spans="3:34" ht="12.75">
      <c r="C527" s="14"/>
      <c r="D527" s="14"/>
      <c r="F527" s="14"/>
      <c r="G527" s="14"/>
      <c r="I527" s="14"/>
      <c r="J527" s="14"/>
      <c r="L527" s="14"/>
      <c r="M527" s="14"/>
      <c r="O527" s="14"/>
      <c r="P527" s="14"/>
      <c r="R527" s="14"/>
      <c r="S527" s="14"/>
      <c r="U527" s="14"/>
      <c r="V527" s="14"/>
      <c r="X527" s="14"/>
      <c r="Y527" s="14"/>
      <c r="AA527" s="14"/>
      <c r="AB527" s="14"/>
      <c r="AD527" s="14"/>
      <c r="AE527" s="14"/>
      <c r="AG527" s="14"/>
      <c r="AH527" s="14"/>
    </row>
    <row r="528" spans="3:34" ht="12.75">
      <c r="C528" s="14"/>
      <c r="D528" s="14"/>
      <c r="F528" s="14"/>
      <c r="G528" s="14"/>
      <c r="I528" s="14"/>
      <c r="J528" s="14"/>
      <c r="L528" s="14"/>
      <c r="M528" s="14"/>
      <c r="O528" s="14"/>
      <c r="P528" s="14"/>
      <c r="R528" s="14"/>
      <c r="S528" s="14"/>
      <c r="U528" s="14"/>
      <c r="V528" s="14"/>
      <c r="X528" s="14"/>
      <c r="Y528" s="14"/>
      <c r="AA528" s="14"/>
      <c r="AB528" s="14"/>
      <c r="AD528" s="14"/>
      <c r="AE528" s="14"/>
      <c r="AG528" s="14"/>
      <c r="AH528" s="14"/>
    </row>
    <row r="529" spans="3:34" ht="12.75">
      <c r="C529" s="14"/>
      <c r="D529" s="14"/>
      <c r="F529" s="14"/>
      <c r="G529" s="14"/>
      <c r="I529" s="14"/>
      <c r="J529" s="14"/>
      <c r="L529" s="14"/>
      <c r="M529" s="14"/>
      <c r="O529" s="14"/>
      <c r="P529" s="14"/>
      <c r="R529" s="14"/>
      <c r="S529" s="14"/>
      <c r="U529" s="14"/>
      <c r="V529" s="14"/>
      <c r="X529" s="14"/>
      <c r="Y529" s="14"/>
      <c r="AA529" s="14"/>
      <c r="AB529" s="14"/>
      <c r="AD529" s="14"/>
      <c r="AE529" s="14"/>
      <c r="AG529" s="14"/>
      <c r="AH529" s="14"/>
    </row>
    <row r="530" spans="3:34" ht="12.75">
      <c r="C530" s="14"/>
      <c r="D530" s="14"/>
      <c r="F530" s="14"/>
      <c r="G530" s="14"/>
      <c r="I530" s="14"/>
      <c r="J530" s="14"/>
      <c r="L530" s="14"/>
      <c r="M530" s="14"/>
      <c r="O530" s="14"/>
      <c r="P530" s="14"/>
      <c r="R530" s="14"/>
      <c r="S530" s="14"/>
      <c r="U530" s="14"/>
      <c r="V530" s="14"/>
      <c r="X530" s="14"/>
      <c r="Y530" s="14"/>
      <c r="AA530" s="14"/>
      <c r="AB530" s="14"/>
      <c r="AD530" s="14"/>
      <c r="AE530" s="14"/>
      <c r="AG530" s="14"/>
      <c r="AH530" s="14"/>
    </row>
    <row r="531" spans="3:34" ht="12.75">
      <c r="C531" s="14"/>
      <c r="D531" s="14"/>
      <c r="F531" s="14"/>
      <c r="G531" s="14"/>
      <c r="I531" s="14"/>
      <c r="J531" s="14"/>
      <c r="L531" s="14"/>
      <c r="M531" s="14"/>
      <c r="O531" s="14"/>
      <c r="P531" s="14"/>
      <c r="R531" s="14"/>
      <c r="S531" s="14"/>
      <c r="U531" s="14"/>
      <c r="V531" s="14"/>
      <c r="X531" s="14"/>
      <c r="Y531" s="14"/>
      <c r="AA531" s="14"/>
      <c r="AB531" s="14"/>
      <c r="AD531" s="14"/>
      <c r="AE531" s="14"/>
      <c r="AG531" s="14"/>
      <c r="AH531" s="14"/>
    </row>
    <row r="532" spans="3:34" ht="12.75">
      <c r="C532" s="14"/>
      <c r="D532" s="14"/>
      <c r="F532" s="14"/>
      <c r="G532" s="14"/>
      <c r="I532" s="14"/>
      <c r="J532" s="14"/>
      <c r="L532" s="14"/>
      <c r="M532" s="14"/>
      <c r="O532" s="14"/>
      <c r="P532" s="14"/>
      <c r="R532" s="14"/>
      <c r="S532" s="14"/>
      <c r="U532" s="14"/>
      <c r="V532" s="14"/>
      <c r="X532" s="14"/>
      <c r="Y532" s="14"/>
      <c r="AA532" s="14"/>
      <c r="AB532" s="14"/>
      <c r="AD532" s="14"/>
      <c r="AE532" s="14"/>
      <c r="AG532" s="14"/>
      <c r="AH532" s="14"/>
    </row>
    <row r="533" spans="3:34" ht="12.75">
      <c r="C533" s="14"/>
      <c r="D533" s="14"/>
      <c r="F533" s="14"/>
      <c r="G533" s="14"/>
      <c r="I533" s="14"/>
      <c r="J533" s="14"/>
      <c r="L533" s="14"/>
      <c r="M533" s="14"/>
      <c r="O533" s="14"/>
      <c r="P533" s="14"/>
      <c r="R533" s="14"/>
      <c r="S533" s="14"/>
      <c r="U533" s="14"/>
      <c r="V533" s="14"/>
      <c r="X533" s="14"/>
      <c r="Y533" s="14"/>
      <c r="AA533" s="14"/>
      <c r="AB533" s="14"/>
      <c r="AD533" s="14"/>
      <c r="AE533" s="14"/>
      <c r="AG533" s="14"/>
      <c r="AH533" s="14"/>
    </row>
    <row r="534" spans="3:34" ht="12.75">
      <c r="C534" s="14"/>
      <c r="D534" s="14"/>
      <c r="F534" s="14"/>
      <c r="G534" s="14"/>
      <c r="I534" s="14"/>
      <c r="J534" s="14"/>
      <c r="L534" s="14"/>
      <c r="M534" s="14"/>
      <c r="O534" s="14"/>
      <c r="P534" s="14"/>
      <c r="R534" s="14"/>
      <c r="S534" s="14"/>
      <c r="U534" s="14"/>
      <c r="V534" s="14"/>
      <c r="X534" s="14"/>
      <c r="Y534" s="14"/>
      <c r="AA534" s="14"/>
      <c r="AB534" s="14"/>
      <c r="AD534" s="14"/>
      <c r="AE534" s="14"/>
      <c r="AG534" s="14"/>
      <c r="AH534" s="14"/>
    </row>
    <row r="535" spans="3:34" ht="12.75">
      <c r="C535" s="14"/>
      <c r="D535" s="14"/>
      <c r="F535" s="14"/>
      <c r="G535" s="14"/>
      <c r="I535" s="14"/>
      <c r="J535" s="14"/>
      <c r="L535" s="14"/>
      <c r="M535" s="14"/>
      <c r="O535" s="14"/>
      <c r="P535" s="14"/>
      <c r="R535" s="14"/>
      <c r="S535" s="14"/>
      <c r="U535" s="14"/>
      <c r="V535" s="14"/>
      <c r="X535" s="14"/>
      <c r="Y535" s="14"/>
      <c r="AA535" s="14"/>
      <c r="AB535" s="14"/>
      <c r="AD535" s="14"/>
      <c r="AE535" s="14"/>
      <c r="AG535" s="14"/>
      <c r="AH535" s="14"/>
    </row>
    <row r="536" spans="3:34" ht="12.75">
      <c r="C536" s="14"/>
      <c r="D536" s="14"/>
      <c r="F536" s="14"/>
      <c r="G536" s="14"/>
      <c r="I536" s="14"/>
      <c r="J536" s="14"/>
      <c r="L536" s="14"/>
      <c r="M536" s="14"/>
      <c r="O536" s="14"/>
      <c r="P536" s="14"/>
      <c r="R536" s="14"/>
      <c r="S536" s="14"/>
      <c r="U536" s="14"/>
      <c r="V536" s="14"/>
      <c r="X536" s="14"/>
      <c r="Y536" s="14"/>
      <c r="AA536" s="14"/>
      <c r="AB536" s="14"/>
      <c r="AD536" s="14"/>
      <c r="AE536" s="14"/>
      <c r="AG536" s="14"/>
      <c r="AH536" s="14"/>
    </row>
    <row r="537" spans="3:34" ht="12.75">
      <c r="C537" s="14"/>
      <c r="D537" s="14"/>
      <c r="F537" s="14"/>
      <c r="G537" s="14"/>
      <c r="I537" s="14"/>
      <c r="J537" s="14"/>
      <c r="L537" s="14"/>
      <c r="M537" s="14"/>
      <c r="O537" s="14"/>
      <c r="P537" s="14"/>
      <c r="R537" s="14"/>
      <c r="S537" s="14"/>
      <c r="U537" s="14"/>
      <c r="V537" s="14"/>
      <c r="X537" s="14"/>
      <c r="Y537" s="14"/>
      <c r="AA537" s="14"/>
      <c r="AB537" s="14"/>
      <c r="AD537" s="14"/>
      <c r="AE537" s="14"/>
      <c r="AG537" s="14"/>
      <c r="AH537" s="14"/>
    </row>
  </sheetData>
  <sheetProtection/>
  <mergeCells count="69">
    <mergeCell ref="A1:D1"/>
    <mergeCell ref="A42:A44"/>
    <mergeCell ref="A18:A20"/>
    <mergeCell ref="A22:B22"/>
    <mergeCell ref="A27:B27"/>
    <mergeCell ref="A29:A31"/>
    <mergeCell ref="C22:D22"/>
    <mergeCell ref="C27:D27"/>
    <mergeCell ref="A3:D3"/>
    <mergeCell ref="A4:B4"/>
    <mergeCell ref="C38:D38"/>
    <mergeCell ref="A34:A36"/>
    <mergeCell ref="A38:B38"/>
    <mergeCell ref="A9:A11"/>
    <mergeCell ref="A14:A16"/>
    <mergeCell ref="C4:D4"/>
    <mergeCell ref="C6:D6"/>
    <mergeCell ref="A5:B5"/>
    <mergeCell ref="A6:B6"/>
    <mergeCell ref="F4:G4"/>
    <mergeCell ref="F27:G27"/>
    <mergeCell ref="F38:G38"/>
    <mergeCell ref="F6:G6"/>
    <mergeCell ref="F22:G22"/>
    <mergeCell ref="L22:M22"/>
    <mergeCell ref="I4:J4"/>
    <mergeCell ref="I6:J6"/>
    <mergeCell ref="I22:J22"/>
    <mergeCell ref="L38:M38"/>
    <mergeCell ref="O38:P38"/>
    <mergeCell ref="R38:S38"/>
    <mergeCell ref="I27:J27"/>
    <mergeCell ref="I38:J38"/>
    <mergeCell ref="L4:M4"/>
    <mergeCell ref="L27:M27"/>
    <mergeCell ref="L6:M6"/>
    <mergeCell ref="O6:P6"/>
    <mergeCell ref="O27:P27"/>
    <mergeCell ref="R27:S27"/>
    <mergeCell ref="R6:S6"/>
    <mergeCell ref="O22:P22"/>
    <mergeCell ref="R22:S22"/>
    <mergeCell ref="AD6:AE6"/>
    <mergeCell ref="AG6:AH6"/>
    <mergeCell ref="U4:V4"/>
    <mergeCell ref="U22:V22"/>
    <mergeCell ref="AG4:AH4"/>
    <mergeCell ref="X6:Y6"/>
    <mergeCell ref="AA6:AB6"/>
    <mergeCell ref="U38:V38"/>
    <mergeCell ref="O4:P4"/>
    <mergeCell ref="R4:S4"/>
    <mergeCell ref="AA27:AB27"/>
    <mergeCell ref="AG27:AH27"/>
    <mergeCell ref="AG22:AH22"/>
    <mergeCell ref="AD27:AE27"/>
    <mergeCell ref="X4:Y4"/>
    <mergeCell ref="AA4:AB4"/>
    <mergeCell ref="AD4:AE4"/>
    <mergeCell ref="U6:V6"/>
    <mergeCell ref="X38:Y38"/>
    <mergeCell ref="AA38:AB38"/>
    <mergeCell ref="AD38:AE38"/>
    <mergeCell ref="AG38:AH38"/>
    <mergeCell ref="X22:Y22"/>
    <mergeCell ref="AA22:AB22"/>
    <mergeCell ref="AD22:AE22"/>
    <mergeCell ref="U27:V27"/>
    <mergeCell ref="X27:Y27"/>
  </mergeCells>
  <printOptions/>
  <pageMargins left="0.31" right="0.32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5"/>
  <sheetViews>
    <sheetView zoomScale="70" zoomScaleNormal="70" zoomScalePageLayoutView="0" workbookViewId="0" topLeftCell="A4">
      <selection activeCell="L35" sqref="L35"/>
    </sheetView>
  </sheetViews>
  <sheetFormatPr defaultColWidth="9.00390625" defaultRowHeight="12.75"/>
  <cols>
    <col min="1" max="1" width="25.875" style="75" customWidth="1"/>
    <col min="2" max="2" width="13.75390625" style="75" customWidth="1"/>
    <col min="3" max="3" width="15.75390625" style="75" customWidth="1"/>
    <col min="4" max="17" width="13.75390625" style="75" customWidth="1"/>
    <col min="18" max="19" width="18.00390625" style="75" customWidth="1"/>
    <col min="20" max="16384" width="9.125" style="75" customWidth="1"/>
  </cols>
  <sheetData>
    <row r="1" spans="1:5" ht="85.5" customHeight="1">
      <c r="A1" s="355" t="s">
        <v>354</v>
      </c>
      <c r="B1" s="356"/>
      <c r="C1" s="356"/>
      <c r="D1" s="356"/>
      <c r="E1" s="357"/>
    </row>
    <row r="3" spans="1:19" ht="35.25" customHeight="1">
      <c r="A3" s="83" t="s">
        <v>324</v>
      </c>
      <c r="B3" s="346" t="s">
        <v>325</v>
      </c>
      <c r="C3" s="346"/>
      <c r="D3" s="346"/>
      <c r="E3" s="346"/>
      <c r="F3" s="346" t="s">
        <v>326</v>
      </c>
      <c r="G3" s="346"/>
      <c r="H3" s="346"/>
      <c r="I3" s="346"/>
      <c r="J3" s="346" t="s">
        <v>327</v>
      </c>
      <c r="K3" s="346"/>
      <c r="L3" s="346"/>
      <c r="M3" s="346"/>
      <c r="N3" s="346" t="s">
        <v>328</v>
      </c>
      <c r="O3" s="346"/>
      <c r="P3" s="346"/>
      <c r="Q3" s="346"/>
      <c r="R3" s="346" t="s">
        <v>329</v>
      </c>
      <c r="S3" s="346"/>
    </row>
    <row r="4" spans="1:19" ht="54">
      <c r="A4" s="211" t="s">
        <v>307</v>
      </c>
      <c r="B4" s="212" t="s">
        <v>330</v>
      </c>
      <c r="C4" s="212" t="s">
        <v>331</v>
      </c>
      <c r="D4" s="212" t="s">
        <v>332</v>
      </c>
      <c r="E4" s="212" t="s">
        <v>311</v>
      </c>
      <c r="F4" s="212" t="s">
        <v>330</v>
      </c>
      <c r="G4" s="212" t="s">
        <v>331</v>
      </c>
      <c r="H4" s="212" t="s">
        <v>332</v>
      </c>
      <c r="I4" s="212" t="s">
        <v>311</v>
      </c>
      <c r="J4" s="212" t="s">
        <v>330</v>
      </c>
      <c r="K4" s="212" t="s">
        <v>331</v>
      </c>
      <c r="L4" s="212" t="s">
        <v>332</v>
      </c>
      <c r="M4" s="212" t="s">
        <v>311</v>
      </c>
      <c r="N4" s="212" t="s">
        <v>330</v>
      </c>
      <c r="O4" s="212" t="s">
        <v>331</v>
      </c>
      <c r="P4" s="212" t="s">
        <v>332</v>
      </c>
      <c r="Q4" s="212" t="s">
        <v>311</v>
      </c>
      <c r="R4" s="211" t="s">
        <v>333</v>
      </c>
      <c r="S4" s="211" t="s">
        <v>334</v>
      </c>
    </row>
    <row r="5" spans="1:19" ht="18" customHeight="1">
      <c r="A5" s="213" t="s">
        <v>335</v>
      </c>
      <c r="B5" s="214"/>
      <c r="C5" s="214"/>
      <c r="D5" s="214"/>
      <c r="E5" s="215"/>
      <c r="F5" s="214"/>
      <c r="G5" s="214"/>
      <c r="H5" s="214"/>
      <c r="I5" s="215"/>
      <c r="J5" s="214"/>
      <c r="K5" s="214"/>
      <c r="L5" s="214"/>
      <c r="M5" s="215"/>
      <c r="N5" s="214"/>
      <c r="O5" s="214"/>
      <c r="P5" s="214"/>
      <c r="Q5" s="215"/>
      <c r="R5" s="214"/>
      <c r="S5" s="215"/>
    </row>
    <row r="6" spans="1:19" ht="18" customHeight="1">
      <c r="A6" s="216" t="s">
        <v>313</v>
      </c>
      <c r="B6" s="217"/>
      <c r="C6" s="217"/>
      <c r="D6" s="110"/>
      <c r="E6" s="219">
        <f aca="true" t="shared" si="0" ref="E6:E11">C6/300*4</f>
        <v>0</v>
      </c>
      <c r="F6" s="218"/>
      <c r="G6" s="218"/>
      <c r="H6" s="110"/>
      <c r="I6" s="219">
        <f aca="true" t="shared" si="1" ref="I6:I11">G6/300*4</f>
        <v>0</v>
      </c>
      <c r="J6" s="218"/>
      <c r="K6" s="218"/>
      <c r="L6" s="110"/>
      <c r="M6" s="219">
        <f aca="true" t="shared" si="2" ref="M6:M11">K6/300*4</f>
        <v>0</v>
      </c>
      <c r="N6" s="218"/>
      <c r="O6" s="218"/>
      <c r="P6" s="110"/>
      <c r="Q6" s="219">
        <f aca="true" t="shared" si="3" ref="Q6:Q11">O6/300*4</f>
        <v>0</v>
      </c>
      <c r="R6" s="231">
        <f aca="true" t="shared" si="4" ref="R6:R11">IF(AND(B6="",F6="",J6="",N6=""),"",AVERAGE(B6,F6,J6,N6))</f>
      </c>
      <c r="S6" s="232">
        <f aca="true" t="shared" si="5" ref="S6:S11">SUM(E6,I6,M6,Q6)/4</f>
        <v>0</v>
      </c>
    </row>
    <row r="7" spans="1:19" ht="18" customHeight="1">
      <c r="A7" s="216" t="s">
        <v>314</v>
      </c>
      <c r="B7" s="217"/>
      <c r="C7" s="217"/>
      <c r="D7" s="110"/>
      <c r="E7" s="219">
        <f t="shared" si="0"/>
        <v>0</v>
      </c>
      <c r="F7" s="218"/>
      <c r="G7" s="218"/>
      <c r="H7" s="110"/>
      <c r="I7" s="219">
        <f t="shared" si="1"/>
        <v>0</v>
      </c>
      <c r="J7" s="218"/>
      <c r="K7" s="218"/>
      <c r="L7" s="110"/>
      <c r="M7" s="219">
        <f t="shared" si="2"/>
        <v>0</v>
      </c>
      <c r="N7" s="218"/>
      <c r="O7" s="218"/>
      <c r="P7" s="110"/>
      <c r="Q7" s="219">
        <f t="shared" si="3"/>
        <v>0</v>
      </c>
      <c r="R7" s="231">
        <f t="shared" si="4"/>
      </c>
      <c r="S7" s="232">
        <f t="shared" si="5"/>
        <v>0</v>
      </c>
    </row>
    <row r="8" spans="1:19" ht="18" customHeight="1">
      <c r="A8" s="216" t="s">
        <v>315</v>
      </c>
      <c r="B8" s="217"/>
      <c r="C8" s="217"/>
      <c r="D8" s="110"/>
      <c r="E8" s="219">
        <f t="shared" si="0"/>
        <v>0</v>
      </c>
      <c r="F8" s="218"/>
      <c r="G8" s="218"/>
      <c r="H8" s="110"/>
      <c r="I8" s="219">
        <f t="shared" si="1"/>
        <v>0</v>
      </c>
      <c r="J8" s="218"/>
      <c r="K8" s="218"/>
      <c r="L8" s="110"/>
      <c r="M8" s="219">
        <f t="shared" si="2"/>
        <v>0</v>
      </c>
      <c r="N8" s="218"/>
      <c r="O8" s="218"/>
      <c r="P8" s="110"/>
      <c r="Q8" s="219">
        <f t="shared" si="3"/>
        <v>0</v>
      </c>
      <c r="R8" s="231">
        <f t="shared" si="4"/>
      </c>
      <c r="S8" s="232">
        <f t="shared" si="5"/>
        <v>0</v>
      </c>
    </row>
    <row r="9" spans="1:19" ht="18" customHeight="1">
      <c r="A9" s="216" t="s">
        <v>316</v>
      </c>
      <c r="B9" s="217"/>
      <c r="C9" s="217"/>
      <c r="D9" s="110"/>
      <c r="E9" s="219">
        <f t="shared" si="0"/>
        <v>0</v>
      </c>
      <c r="F9" s="218"/>
      <c r="G9" s="218"/>
      <c r="H9" s="110"/>
      <c r="I9" s="219">
        <f t="shared" si="1"/>
        <v>0</v>
      </c>
      <c r="J9" s="218"/>
      <c r="K9" s="218"/>
      <c r="L9" s="110"/>
      <c r="M9" s="219">
        <f t="shared" si="2"/>
        <v>0</v>
      </c>
      <c r="N9" s="218"/>
      <c r="O9" s="218"/>
      <c r="P9" s="110"/>
      <c r="Q9" s="219">
        <f t="shared" si="3"/>
        <v>0</v>
      </c>
      <c r="R9" s="231">
        <f t="shared" si="4"/>
      </c>
      <c r="S9" s="232">
        <f t="shared" si="5"/>
        <v>0</v>
      </c>
    </row>
    <row r="10" spans="1:19" ht="18" customHeight="1">
      <c r="A10" s="216" t="s">
        <v>317</v>
      </c>
      <c r="B10" s="217"/>
      <c r="C10" s="217"/>
      <c r="D10" s="110"/>
      <c r="E10" s="219">
        <f t="shared" si="0"/>
        <v>0</v>
      </c>
      <c r="F10" s="218"/>
      <c r="G10" s="218"/>
      <c r="H10" s="110"/>
      <c r="I10" s="219">
        <f t="shared" si="1"/>
        <v>0</v>
      </c>
      <c r="J10" s="218"/>
      <c r="K10" s="218"/>
      <c r="L10" s="110"/>
      <c r="M10" s="219">
        <f t="shared" si="2"/>
        <v>0</v>
      </c>
      <c r="N10" s="218"/>
      <c r="O10" s="218"/>
      <c r="P10" s="110"/>
      <c r="Q10" s="219">
        <f t="shared" si="3"/>
        <v>0</v>
      </c>
      <c r="R10" s="231">
        <f t="shared" si="4"/>
      </c>
      <c r="S10" s="232">
        <f t="shared" si="5"/>
        <v>0</v>
      </c>
    </row>
    <row r="11" spans="1:19" ht="18" customHeight="1">
      <c r="A11" s="216" t="s">
        <v>318</v>
      </c>
      <c r="B11" s="217"/>
      <c r="C11" s="217"/>
      <c r="D11" s="110"/>
      <c r="E11" s="219">
        <f t="shared" si="0"/>
        <v>0</v>
      </c>
      <c r="F11" s="218"/>
      <c r="G11" s="218"/>
      <c r="H11" s="110"/>
      <c r="I11" s="219">
        <f t="shared" si="1"/>
        <v>0</v>
      </c>
      <c r="J11" s="218"/>
      <c r="K11" s="218"/>
      <c r="L11" s="110"/>
      <c r="M11" s="219">
        <f t="shared" si="2"/>
        <v>0</v>
      </c>
      <c r="N11" s="218"/>
      <c r="O11" s="218"/>
      <c r="P11" s="110"/>
      <c r="Q11" s="219">
        <f t="shared" si="3"/>
        <v>0</v>
      </c>
      <c r="R11" s="231">
        <f t="shared" si="4"/>
      </c>
      <c r="S11" s="232">
        <f t="shared" si="5"/>
        <v>0</v>
      </c>
    </row>
    <row r="12" spans="1:19" ht="18" customHeight="1">
      <c r="A12" s="233" t="s">
        <v>336</v>
      </c>
      <c r="B12" s="234">
        <f>SUM(B6:B11)</f>
        <v>0</v>
      </c>
      <c r="C12" s="234">
        <f>SUM(C6:C11)</f>
        <v>0</v>
      </c>
      <c r="D12" s="110"/>
      <c r="E12" s="235">
        <f>SUM(E6:E11)</f>
        <v>0</v>
      </c>
      <c r="F12" s="234">
        <f>SUM(F6:F11)</f>
        <v>0</v>
      </c>
      <c r="G12" s="234">
        <f>SUM(G6:G11)</f>
        <v>0</v>
      </c>
      <c r="H12" s="110"/>
      <c r="I12" s="235">
        <f>SUM(I6:I11)</f>
        <v>0</v>
      </c>
      <c r="J12" s="234">
        <f>SUM(J6:J11)</f>
        <v>0</v>
      </c>
      <c r="K12" s="234">
        <f>SUM(K6:K11)</f>
        <v>0</v>
      </c>
      <c r="L12" s="110"/>
      <c r="M12" s="235">
        <f>SUM(M6:M11)</f>
        <v>0</v>
      </c>
      <c r="N12" s="234">
        <f>SUM(N6:N11)</f>
        <v>0</v>
      </c>
      <c r="O12" s="234">
        <f>SUM(O6:O11)</f>
        <v>0</v>
      </c>
      <c r="P12" s="110"/>
      <c r="Q12" s="235">
        <f>SUM(Q6:Q11)</f>
        <v>0</v>
      </c>
      <c r="R12" s="236">
        <f>SUM(R6:R11)</f>
        <v>0</v>
      </c>
      <c r="S12" s="235">
        <f>SUM(S6:S11)</f>
        <v>0</v>
      </c>
    </row>
    <row r="13" spans="1:19" ht="18" customHeight="1">
      <c r="A13" s="213" t="s">
        <v>319</v>
      </c>
      <c r="B13" s="237"/>
      <c r="C13" s="237"/>
      <c r="D13" s="214"/>
      <c r="E13" s="215"/>
      <c r="F13" s="214"/>
      <c r="G13" s="214"/>
      <c r="H13" s="214"/>
      <c r="I13" s="215"/>
      <c r="J13" s="214"/>
      <c r="K13" s="214"/>
      <c r="L13" s="214"/>
      <c r="M13" s="215"/>
      <c r="N13" s="214"/>
      <c r="O13" s="214"/>
      <c r="P13" s="214"/>
      <c r="Q13" s="215"/>
      <c r="R13" s="214"/>
      <c r="S13" s="215"/>
    </row>
    <row r="14" spans="1:19" ht="18" customHeight="1">
      <c r="A14" s="216" t="s">
        <v>317</v>
      </c>
      <c r="B14" s="217"/>
      <c r="C14" s="217"/>
      <c r="D14" s="110"/>
      <c r="E14" s="219">
        <f>C14/300*4</f>
        <v>0</v>
      </c>
      <c r="F14" s="218"/>
      <c r="G14" s="218"/>
      <c r="H14" s="110"/>
      <c r="I14" s="219">
        <f>G14/300*4</f>
        <v>0</v>
      </c>
      <c r="J14" s="218"/>
      <c r="K14" s="218"/>
      <c r="L14" s="110"/>
      <c r="M14" s="219">
        <f>K14/300*4</f>
        <v>0</v>
      </c>
      <c r="N14" s="218"/>
      <c r="O14" s="218"/>
      <c r="P14" s="110"/>
      <c r="Q14" s="219">
        <f>O14/300*4</f>
        <v>0</v>
      </c>
      <c r="R14" s="231">
        <f>IF(AND(B14="",F14="",J14="",N14=""),"",AVERAGE(B14,F14,J14,N14))</f>
      </c>
      <c r="S14" s="232">
        <f>SUM(E14,I14,M14,Q14)/4</f>
        <v>0</v>
      </c>
    </row>
    <row r="15" spans="1:19" ht="18" customHeight="1">
      <c r="A15" s="216" t="s">
        <v>337</v>
      </c>
      <c r="B15" s="217"/>
      <c r="C15" s="217"/>
      <c r="D15" s="110"/>
      <c r="E15" s="219">
        <f>C15/300*4</f>
        <v>0</v>
      </c>
      <c r="F15" s="218"/>
      <c r="G15" s="218"/>
      <c r="H15" s="110"/>
      <c r="I15" s="219">
        <f>G15/300*4</f>
        <v>0</v>
      </c>
      <c r="J15" s="218"/>
      <c r="K15" s="218"/>
      <c r="L15" s="110"/>
      <c r="M15" s="219">
        <f>K15/300*4</f>
        <v>0</v>
      </c>
      <c r="N15" s="218"/>
      <c r="O15" s="218"/>
      <c r="P15" s="110"/>
      <c r="Q15" s="219">
        <f>O15/300*4</f>
        <v>0</v>
      </c>
      <c r="R15" s="231">
        <f>IF(AND(B15="",F15="",J15="",N15=""),"",AVERAGE(B15,F15,J15,N15))</f>
      </c>
      <c r="S15" s="232">
        <f>SUM(E15,I15,M15,Q15)/4</f>
        <v>0</v>
      </c>
    </row>
    <row r="16" spans="1:19" ht="18" customHeight="1">
      <c r="A16" s="216" t="s">
        <v>318</v>
      </c>
      <c r="B16" s="217"/>
      <c r="C16" s="217"/>
      <c r="D16" s="110"/>
      <c r="E16" s="219">
        <f>C16/300*4</f>
        <v>0</v>
      </c>
      <c r="F16" s="218"/>
      <c r="G16" s="218"/>
      <c r="H16" s="110"/>
      <c r="I16" s="219">
        <f>G16/300*4</f>
        <v>0</v>
      </c>
      <c r="J16" s="218"/>
      <c r="K16" s="218"/>
      <c r="L16" s="110"/>
      <c r="M16" s="219">
        <f>K16/300*4</f>
        <v>0</v>
      </c>
      <c r="N16" s="218"/>
      <c r="O16" s="218"/>
      <c r="P16" s="110"/>
      <c r="Q16" s="219">
        <f>O16/300*4</f>
        <v>0</v>
      </c>
      <c r="R16" s="231">
        <f>IF(AND(B16="",F16="",J16="",N16=""),"",AVERAGE(B16,F16,J16,N16))</f>
      </c>
      <c r="S16" s="232">
        <f>SUM(E16,I16,M16,Q16)/4</f>
        <v>0</v>
      </c>
    </row>
    <row r="17" spans="1:19" ht="18" customHeight="1">
      <c r="A17" s="233" t="s">
        <v>336</v>
      </c>
      <c r="B17" s="234">
        <f>SUM(B14:B16)</f>
        <v>0</v>
      </c>
      <c r="C17" s="234">
        <f>SUM(C14:C16)</f>
        <v>0</v>
      </c>
      <c r="D17" s="110"/>
      <c r="E17" s="235">
        <f>SUM(E14:E16)</f>
        <v>0</v>
      </c>
      <c r="F17" s="234">
        <f>SUM(F14:F16)</f>
        <v>0</v>
      </c>
      <c r="G17" s="234">
        <f>SUM(G14:G16)</f>
        <v>0</v>
      </c>
      <c r="H17" s="110"/>
      <c r="I17" s="235">
        <f>SUM(I14:I16)</f>
        <v>0</v>
      </c>
      <c r="J17" s="234">
        <f>SUM(J14:J16)</f>
        <v>0</v>
      </c>
      <c r="K17" s="234">
        <f>SUM(K14:K16)</f>
        <v>0</v>
      </c>
      <c r="L17" s="110"/>
      <c r="M17" s="235">
        <f>SUM(M14:M16)</f>
        <v>0</v>
      </c>
      <c r="N17" s="234">
        <f>SUM(N14:N16)</f>
        <v>0</v>
      </c>
      <c r="O17" s="234">
        <f>SUM(O14:O16)</f>
        <v>0</v>
      </c>
      <c r="P17" s="110"/>
      <c r="Q17" s="235">
        <f>SUM(Q14:Q16)</f>
        <v>0</v>
      </c>
      <c r="R17" s="236">
        <f>SUM(R14:R16)</f>
        <v>0</v>
      </c>
      <c r="S17" s="235">
        <f>SUM(S14:S16)</f>
        <v>0</v>
      </c>
    </row>
    <row r="18" spans="1:19" ht="18" customHeight="1">
      <c r="A18" s="211" t="s">
        <v>320</v>
      </c>
      <c r="B18" s="237"/>
      <c r="C18" s="237"/>
      <c r="D18" s="214"/>
      <c r="E18" s="215"/>
      <c r="F18" s="214"/>
      <c r="G18" s="214"/>
      <c r="H18" s="214"/>
      <c r="I18" s="215"/>
      <c r="J18" s="214"/>
      <c r="K18" s="214"/>
      <c r="L18" s="214"/>
      <c r="M18" s="215"/>
      <c r="N18" s="214"/>
      <c r="O18" s="214"/>
      <c r="P18" s="214"/>
      <c r="Q18" s="215"/>
      <c r="R18" s="214"/>
      <c r="S18" s="215"/>
    </row>
    <row r="19" spans="1:19" ht="18" customHeight="1">
      <c r="A19" s="216" t="s">
        <v>317</v>
      </c>
      <c r="B19" s="217"/>
      <c r="C19" s="217"/>
      <c r="D19" s="218"/>
      <c r="E19" s="219">
        <f>(C19/300*4)*(D19/600)</f>
        <v>0</v>
      </c>
      <c r="F19" s="218"/>
      <c r="G19" s="218"/>
      <c r="H19" s="218"/>
      <c r="I19" s="219">
        <f>(G19/300*4)*(H19/600)</f>
        <v>0</v>
      </c>
      <c r="J19" s="218"/>
      <c r="K19" s="218"/>
      <c r="L19" s="218"/>
      <c r="M19" s="219">
        <f>(K19/300*4)*(L19/600)</f>
        <v>0</v>
      </c>
      <c r="N19" s="218"/>
      <c r="O19" s="218"/>
      <c r="P19" s="218"/>
      <c r="Q19" s="219">
        <f>(O19/300*4)*(P19/600)</f>
        <v>0</v>
      </c>
      <c r="R19" s="231">
        <f>IF(AND(B19="",F19="",J19="",N19=""),"",AVERAGE(B19,F19,J19,N19))</f>
      </c>
      <c r="S19" s="232">
        <f>SUM(E19,I19,M19,Q19)/4</f>
        <v>0</v>
      </c>
    </row>
    <row r="20" spans="1:19" ht="18" customHeight="1">
      <c r="A20" s="216" t="s">
        <v>337</v>
      </c>
      <c r="B20" s="217"/>
      <c r="C20" s="217"/>
      <c r="D20" s="218"/>
      <c r="E20" s="219">
        <f>(C20/300*4)*(D20/600)</f>
        <v>0</v>
      </c>
      <c r="F20" s="218"/>
      <c r="G20" s="218"/>
      <c r="H20" s="218"/>
      <c r="I20" s="219">
        <f>(G20/300*4)*(H20/600)</f>
        <v>0</v>
      </c>
      <c r="J20" s="218"/>
      <c r="K20" s="218"/>
      <c r="L20" s="218"/>
      <c r="M20" s="219">
        <f>(K20/300*4)*(L20/600)</f>
        <v>0</v>
      </c>
      <c r="N20" s="218"/>
      <c r="O20" s="218"/>
      <c r="P20" s="218"/>
      <c r="Q20" s="219">
        <f>(O20/300*4)*(P20/600)</f>
        <v>0</v>
      </c>
      <c r="R20" s="231">
        <f>IF(AND(B20="",F20="",J20="",N20=""),"",AVERAGE(B20,F20,J20,N20))</f>
      </c>
      <c r="S20" s="232">
        <f>SUM(E20,I20,M20,Q20)/4</f>
        <v>0</v>
      </c>
    </row>
    <row r="21" spans="1:19" ht="18" customHeight="1">
      <c r="A21" s="216" t="s">
        <v>318</v>
      </c>
      <c r="B21" s="217"/>
      <c r="C21" s="217"/>
      <c r="D21" s="218"/>
      <c r="E21" s="219">
        <f>(C21/300*4)*(D21/600)</f>
        <v>0</v>
      </c>
      <c r="F21" s="218"/>
      <c r="G21" s="218"/>
      <c r="H21" s="218"/>
      <c r="I21" s="219">
        <f>(G21/300*4)*(H21/600)</f>
        <v>0</v>
      </c>
      <c r="J21" s="218"/>
      <c r="K21" s="218"/>
      <c r="L21" s="218"/>
      <c r="M21" s="219">
        <f>(K21/300*4)*(L21/600)</f>
        <v>0</v>
      </c>
      <c r="N21" s="218"/>
      <c r="O21" s="218"/>
      <c r="P21" s="218"/>
      <c r="Q21" s="219">
        <f>(O21/300*4)*(P21/600)</f>
        <v>0</v>
      </c>
      <c r="R21" s="231">
        <f>IF(AND(B21="",F21="",J21="",N21=""),"",AVERAGE(B21,F21,J21,N21))</f>
      </c>
      <c r="S21" s="232">
        <f>SUM(E21,I21,M21,Q21)/4</f>
        <v>0</v>
      </c>
    </row>
    <row r="22" spans="1:19" ht="18" customHeight="1" thickBot="1">
      <c r="A22" s="263" t="s">
        <v>336</v>
      </c>
      <c r="B22" s="264">
        <f>SUM(B19:B21)</f>
        <v>0</v>
      </c>
      <c r="C22" s="264">
        <f>SUM(C19:C21)</f>
        <v>0</v>
      </c>
      <c r="D22" s="265"/>
      <c r="E22" s="266">
        <f>SUM(E19:E21)</f>
        <v>0</v>
      </c>
      <c r="F22" s="264">
        <f>SUM(F19:F21)</f>
        <v>0</v>
      </c>
      <c r="G22" s="264">
        <f>SUM(G19:G21)</f>
        <v>0</v>
      </c>
      <c r="H22" s="265"/>
      <c r="I22" s="266">
        <f>SUM(I19:I21)</f>
        <v>0</v>
      </c>
      <c r="J22" s="264">
        <f>SUM(J19:J21)</f>
        <v>0</v>
      </c>
      <c r="K22" s="264">
        <f>SUM(K19:K21)</f>
        <v>0</v>
      </c>
      <c r="L22" s="265"/>
      <c r="M22" s="266">
        <f>SUM(M19:M21)</f>
        <v>0</v>
      </c>
      <c r="N22" s="264">
        <f>SUM(N19:N21)</f>
        <v>0</v>
      </c>
      <c r="O22" s="264">
        <f>SUM(O19:O21)</f>
        <v>0</v>
      </c>
      <c r="P22" s="265"/>
      <c r="Q22" s="266">
        <f>SUM(Q19:Q21)</f>
        <v>0</v>
      </c>
      <c r="R22" s="267">
        <f>SUM(R19:R21)</f>
        <v>0</v>
      </c>
      <c r="S22" s="266">
        <f>SUM(S19:S21)</f>
        <v>0</v>
      </c>
    </row>
    <row r="23" spans="1:19" ht="18" customHeight="1" thickTop="1">
      <c r="A23" s="259" t="s">
        <v>124</v>
      </c>
      <c r="B23" s="260">
        <f>SUM(B12,B17,B22)</f>
        <v>0</v>
      </c>
      <c r="C23" s="260">
        <f>SUM(C12,C17,C22)</f>
        <v>0</v>
      </c>
      <c r="D23" s="261"/>
      <c r="E23" s="262">
        <f>SUM(E12,E17,E22)</f>
        <v>0</v>
      </c>
      <c r="F23" s="260">
        <f>SUM(F12,F17,F22)</f>
        <v>0</v>
      </c>
      <c r="G23" s="260">
        <f>SUM(G12,G17,G22)</f>
        <v>0</v>
      </c>
      <c r="H23" s="261"/>
      <c r="I23" s="262">
        <f>SUM(I12,I17,I22)</f>
        <v>0</v>
      </c>
      <c r="J23" s="260">
        <f>SUM(J12,J17,J22)</f>
        <v>0</v>
      </c>
      <c r="K23" s="260">
        <f>SUM(K12,K17,K22)</f>
        <v>0</v>
      </c>
      <c r="L23" s="261"/>
      <c r="M23" s="262">
        <f>SUM(M12,M17,M22)</f>
        <v>0</v>
      </c>
      <c r="N23" s="260">
        <f>SUM(N12,N17,N22)</f>
        <v>0</v>
      </c>
      <c r="O23" s="260">
        <f>SUM(O12,O17,O22)</f>
        <v>0</v>
      </c>
      <c r="P23" s="261"/>
      <c r="Q23" s="262">
        <f>SUM(Q12,Q17,Q22)</f>
        <v>0</v>
      </c>
      <c r="R23" s="260">
        <f>SUM(R12,R17,R22)</f>
        <v>0</v>
      </c>
      <c r="S23" s="262">
        <f>SUM(S12,S17,S22)</f>
        <v>0</v>
      </c>
    </row>
    <row r="24" spans="1:19" s="230" customFormat="1" ht="12.75">
      <c r="A24" s="238"/>
      <c r="B24" s="239"/>
      <c r="C24" s="239"/>
      <c r="D24" s="239"/>
      <c r="E24" s="240"/>
      <c r="F24" s="239"/>
      <c r="G24" s="239"/>
      <c r="H24" s="239"/>
      <c r="I24" s="240"/>
      <c r="J24" s="239"/>
      <c r="K24" s="239"/>
      <c r="L24" s="239"/>
      <c r="M24" s="240"/>
      <c r="N24" s="239"/>
      <c r="O24" s="239"/>
      <c r="P24" s="239"/>
      <c r="Q24" s="240"/>
      <c r="R24" s="240"/>
      <c r="S24" s="240"/>
    </row>
    <row r="25" spans="1:6" ht="40.5" customHeight="1">
      <c r="A25" s="347" t="s">
        <v>338</v>
      </c>
      <c r="B25" s="347"/>
      <c r="C25" s="347"/>
      <c r="D25" s="347"/>
      <c r="E25" s="347"/>
      <c r="F25" s="347"/>
    </row>
    <row r="26" spans="1:6" ht="27.75" customHeight="1">
      <c r="A26" s="347" t="s">
        <v>339</v>
      </c>
      <c r="B26" s="347"/>
      <c r="C26" s="347"/>
      <c r="D26" s="347"/>
      <c r="E26" s="347"/>
      <c r="F26" s="347"/>
    </row>
    <row r="27" spans="1:19" s="230" customFormat="1" ht="12.75">
      <c r="A27" s="238"/>
      <c r="B27" s="239"/>
      <c r="C27" s="239"/>
      <c r="D27" s="239"/>
      <c r="E27" s="240"/>
      <c r="F27" s="239"/>
      <c r="G27" s="239"/>
      <c r="H27" s="239"/>
      <c r="I27" s="240"/>
      <c r="J27" s="239"/>
      <c r="K27" s="239"/>
      <c r="L27" s="239"/>
      <c r="M27" s="240"/>
      <c r="N27" s="239"/>
      <c r="O27" s="239"/>
      <c r="P27" s="239"/>
      <c r="Q27" s="240"/>
      <c r="R27" s="240"/>
      <c r="S27" s="240"/>
    </row>
    <row r="28" spans="1:8" ht="30.75" customHeight="1">
      <c r="A28" s="346" t="s">
        <v>340</v>
      </c>
      <c r="B28" s="346"/>
      <c r="C28" s="346"/>
      <c r="D28" s="346"/>
      <c r="E28" s="346"/>
      <c r="F28" s="346"/>
      <c r="G28" s="346"/>
      <c r="H28" s="346"/>
    </row>
    <row r="29" spans="1:8" ht="54">
      <c r="A29" s="211" t="s">
        <v>341</v>
      </c>
      <c r="B29" s="212" t="s">
        <v>307</v>
      </c>
      <c r="C29" s="212" t="s">
        <v>356</v>
      </c>
      <c r="D29" s="212" t="s">
        <v>357</v>
      </c>
      <c r="E29" s="212" t="s">
        <v>311</v>
      </c>
      <c r="F29" s="348" t="s">
        <v>342</v>
      </c>
      <c r="G29" s="348"/>
      <c r="H29" s="348"/>
    </row>
    <row r="30" spans="1:8" ht="18" customHeight="1">
      <c r="A30" s="213" t="s">
        <v>335</v>
      </c>
      <c r="B30" s="224"/>
      <c r="C30" s="214"/>
      <c r="D30" s="224"/>
      <c r="E30" s="224"/>
      <c r="F30" s="214"/>
      <c r="G30" s="214"/>
      <c r="H30" s="215"/>
    </row>
    <row r="31" spans="1:8" ht="18" customHeight="1">
      <c r="A31" s="216"/>
      <c r="B31" s="216"/>
      <c r="C31" s="226"/>
      <c r="D31" s="110"/>
      <c r="E31" s="241">
        <f aca="true" t="shared" si="6" ref="E31:E36">C31/300</f>
        <v>0</v>
      </c>
      <c r="F31" s="349"/>
      <c r="G31" s="350"/>
      <c r="H31" s="351"/>
    </row>
    <row r="32" spans="1:8" ht="18" customHeight="1">
      <c r="A32" s="216"/>
      <c r="B32" s="216"/>
      <c r="C32" s="226"/>
      <c r="D32" s="110"/>
      <c r="E32" s="241">
        <f t="shared" si="6"/>
        <v>0</v>
      </c>
      <c r="F32" s="349"/>
      <c r="G32" s="350"/>
      <c r="H32" s="351"/>
    </row>
    <row r="33" spans="1:8" ht="18" customHeight="1">
      <c r="A33" s="216"/>
      <c r="B33" s="216"/>
      <c r="C33" s="226"/>
      <c r="D33" s="110"/>
      <c r="E33" s="241">
        <f t="shared" si="6"/>
        <v>0</v>
      </c>
      <c r="F33" s="349"/>
      <c r="G33" s="350"/>
      <c r="H33" s="351"/>
    </row>
    <row r="34" spans="1:8" ht="18" customHeight="1">
      <c r="A34" s="216"/>
      <c r="B34" s="216"/>
      <c r="C34" s="226"/>
      <c r="D34" s="110"/>
      <c r="E34" s="241">
        <f t="shared" si="6"/>
        <v>0</v>
      </c>
      <c r="F34" s="349"/>
      <c r="G34" s="350"/>
      <c r="H34" s="351"/>
    </row>
    <row r="35" spans="1:8" ht="18" customHeight="1">
      <c r="A35" s="216"/>
      <c r="B35" s="216"/>
      <c r="C35" s="226"/>
      <c r="D35" s="110"/>
      <c r="E35" s="241">
        <f t="shared" si="6"/>
        <v>0</v>
      </c>
      <c r="F35" s="349"/>
      <c r="G35" s="350"/>
      <c r="H35" s="351"/>
    </row>
    <row r="36" spans="1:8" ht="18" customHeight="1">
      <c r="A36" s="216"/>
      <c r="B36" s="216"/>
      <c r="C36" s="226"/>
      <c r="D36" s="110"/>
      <c r="E36" s="241">
        <f t="shared" si="6"/>
        <v>0</v>
      </c>
      <c r="F36" s="349"/>
      <c r="G36" s="350"/>
      <c r="H36" s="351"/>
    </row>
    <row r="37" spans="1:8" ht="18" customHeight="1">
      <c r="A37" s="213" t="s">
        <v>319</v>
      </c>
      <c r="B37" s="224"/>
      <c r="C37" s="214"/>
      <c r="D37" s="224"/>
      <c r="E37" s="224"/>
      <c r="F37" s="214"/>
      <c r="G37" s="214"/>
      <c r="H37" s="215"/>
    </row>
    <row r="38" spans="1:8" ht="18" customHeight="1">
      <c r="A38" s="216"/>
      <c r="B38" s="216"/>
      <c r="C38" s="226"/>
      <c r="D38" s="110"/>
      <c r="E38" s="241">
        <f>C38/300</f>
        <v>0</v>
      </c>
      <c r="F38" s="349"/>
      <c r="G38" s="350"/>
      <c r="H38" s="351"/>
    </row>
    <row r="39" spans="1:8" ht="18" customHeight="1">
      <c r="A39" s="216"/>
      <c r="B39" s="216"/>
      <c r="C39" s="226"/>
      <c r="D39" s="110"/>
      <c r="E39" s="241">
        <f>C39/300</f>
        <v>0</v>
      </c>
      <c r="F39" s="349"/>
      <c r="G39" s="350"/>
      <c r="H39" s="351"/>
    </row>
    <row r="40" spans="1:8" ht="18" customHeight="1">
      <c r="A40" s="213" t="s">
        <v>320</v>
      </c>
      <c r="B40" s="224"/>
      <c r="C40" s="214"/>
      <c r="D40" s="224"/>
      <c r="E40" s="224"/>
      <c r="F40" s="214"/>
      <c r="G40" s="214"/>
      <c r="H40" s="215"/>
    </row>
    <row r="41" spans="1:8" ht="18" customHeight="1">
      <c r="A41" s="216"/>
      <c r="B41" s="216"/>
      <c r="C41" s="226"/>
      <c r="D41" s="226"/>
      <c r="E41" s="241">
        <f>(C41/300)*(D41/2400)</f>
        <v>0</v>
      </c>
      <c r="F41" s="349"/>
      <c r="G41" s="350"/>
      <c r="H41" s="351"/>
    </row>
    <row r="42" spans="1:8" ht="18" customHeight="1">
      <c r="A42" s="216"/>
      <c r="B42" s="216"/>
      <c r="C42" s="226"/>
      <c r="D42" s="226"/>
      <c r="E42" s="241">
        <f>(C42/300)*(D42/2400)</f>
        <v>0</v>
      </c>
      <c r="F42" s="349"/>
      <c r="G42" s="350"/>
      <c r="H42" s="351"/>
    </row>
    <row r="43" spans="1:8" ht="18" customHeight="1">
      <c r="A43" s="221" t="s">
        <v>124</v>
      </c>
      <c r="B43" s="110"/>
      <c r="C43" s="110"/>
      <c r="D43" s="110"/>
      <c r="E43" s="242">
        <f>SUM(E31:E36)+SUM(E41:E42)+SUM(E38:E39)</f>
        <v>0</v>
      </c>
      <c r="F43" s="352"/>
      <c r="G43" s="353"/>
      <c r="H43" s="354"/>
    </row>
    <row r="44" spans="1:8" ht="56.25" customHeight="1">
      <c r="A44" s="243" t="s">
        <v>343</v>
      </c>
      <c r="B44" s="110"/>
      <c r="C44" s="110"/>
      <c r="D44" s="110"/>
      <c r="E44" s="244" t="e">
        <f>E43/S23</f>
        <v>#DIV/0!</v>
      </c>
      <c r="F44" s="352"/>
      <c r="G44" s="353"/>
      <c r="H44" s="354"/>
    </row>
    <row r="45" s="230" customFormat="1" ht="12.75">
      <c r="A45" s="229"/>
    </row>
  </sheetData>
  <sheetProtection/>
  <mergeCells count="22">
    <mergeCell ref="F42:H42"/>
    <mergeCell ref="F43:H43"/>
    <mergeCell ref="F44:H44"/>
    <mergeCell ref="A1:E1"/>
    <mergeCell ref="F34:H34"/>
    <mergeCell ref="F35:H35"/>
    <mergeCell ref="F36:H36"/>
    <mergeCell ref="F38:H38"/>
    <mergeCell ref="F39:H39"/>
    <mergeCell ref="F41:H41"/>
    <mergeCell ref="A26:F26"/>
    <mergeCell ref="A28:H28"/>
    <mergeCell ref="F29:H29"/>
    <mergeCell ref="F31:H31"/>
    <mergeCell ref="F32:H32"/>
    <mergeCell ref="F33:H33"/>
    <mergeCell ref="B3:E3"/>
    <mergeCell ref="F3:I3"/>
    <mergeCell ref="J3:M3"/>
    <mergeCell ref="N3:Q3"/>
    <mergeCell ref="R3:S3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8"/>
  <sheetViews>
    <sheetView zoomScale="80" zoomScaleNormal="80" zoomScalePageLayoutView="0" workbookViewId="0" topLeftCell="A1">
      <selection activeCell="E24" sqref="E24"/>
    </sheetView>
  </sheetViews>
  <sheetFormatPr defaultColWidth="9.00390625" defaultRowHeight="12.75"/>
  <cols>
    <col min="1" max="1" width="25.875" style="75" customWidth="1"/>
    <col min="2" max="2" width="14.125" style="75" customWidth="1"/>
    <col min="3" max="3" width="13.875" style="75" customWidth="1"/>
    <col min="4" max="4" width="12.875" style="75" customWidth="1"/>
    <col min="5" max="5" width="14.25390625" style="75" customWidth="1"/>
    <col min="6" max="16384" width="9.125" style="75" customWidth="1"/>
  </cols>
  <sheetData>
    <row r="1" spans="1:5" ht="84" customHeight="1">
      <c r="A1" s="355" t="s">
        <v>354</v>
      </c>
      <c r="B1" s="356"/>
      <c r="C1" s="356"/>
      <c r="D1" s="356"/>
      <c r="E1" s="357"/>
    </row>
    <row r="3" spans="1:5" ht="27" customHeight="1">
      <c r="A3" s="346" t="s">
        <v>306</v>
      </c>
      <c r="B3" s="346"/>
      <c r="C3" s="346"/>
      <c r="D3" s="346"/>
      <c r="E3" s="346"/>
    </row>
    <row r="4" spans="1:5" ht="33.75" customHeight="1">
      <c r="A4" s="211" t="s">
        <v>307</v>
      </c>
      <c r="B4" s="212" t="s">
        <v>308</v>
      </c>
      <c r="C4" s="212" t="s">
        <v>309</v>
      </c>
      <c r="D4" s="212" t="s">
        <v>310</v>
      </c>
      <c r="E4" s="212" t="s">
        <v>311</v>
      </c>
    </row>
    <row r="5" spans="1:5" ht="15" customHeight="1">
      <c r="A5" s="213" t="s">
        <v>312</v>
      </c>
      <c r="B5" s="214"/>
      <c r="C5" s="214"/>
      <c r="D5" s="214"/>
      <c r="E5" s="215"/>
    </row>
    <row r="6" spans="1:5" ht="15" customHeight="1">
      <c r="A6" s="216" t="s">
        <v>313</v>
      </c>
      <c r="B6" s="217"/>
      <c r="C6" s="218"/>
      <c r="D6" s="110"/>
      <c r="E6" s="219">
        <f aca="true" t="shared" si="0" ref="E6:E14">B6*C6/12</f>
        <v>0</v>
      </c>
    </row>
    <row r="7" spans="1:5" ht="15" customHeight="1">
      <c r="A7" s="216" t="s">
        <v>314</v>
      </c>
      <c r="B7" s="217"/>
      <c r="C7" s="218"/>
      <c r="D7" s="110"/>
      <c r="E7" s="219">
        <f t="shared" si="0"/>
        <v>0</v>
      </c>
    </row>
    <row r="8" spans="1:5" ht="15" customHeight="1">
      <c r="A8" s="216" t="s">
        <v>315</v>
      </c>
      <c r="B8" s="217"/>
      <c r="C8" s="218"/>
      <c r="D8" s="110"/>
      <c r="E8" s="219">
        <f t="shared" si="0"/>
        <v>0</v>
      </c>
    </row>
    <row r="9" spans="1:5" ht="15" customHeight="1">
      <c r="A9" s="216" t="s">
        <v>316</v>
      </c>
      <c r="B9" s="217"/>
      <c r="C9" s="218"/>
      <c r="D9" s="110"/>
      <c r="E9" s="219">
        <f t="shared" si="0"/>
        <v>0</v>
      </c>
    </row>
    <row r="10" spans="1:5" ht="15" customHeight="1">
      <c r="A10" s="216" t="s">
        <v>317</v>
      </c>
      <c r="B10" s="217"/>
      <c r="C10" s="218"/>
      <c r="D10" s="110"/>
      <c r="E10" s="219">
        <f t="shared" si="0"/>
        <v>0</v>
      </c>
    </row>
    <row r="11" spans="1:5" ht="15" customHeight="1">
      <c r="A11" s="216" t="s">
        <v>318</v>
      </c>
      <c r="B11" s="217"/>
      <c r="C11" s="218"/>
      <c r="D11" s="110"/>
      <c r="E11" s="219">
        <f t="shared" si="0"/>
        <v>0</v>
      </c>
    </row>
    <row r="12" spans="1:5" ht="15" customHeight="1">
      <c r="A12" s="213" t="s">
        <v>319</v>
      </c>
      <c r="B12" s="214"/>
      <c r="C12" s="214"/>
      <c r="D12" s="214"/>
      <c r="E12" s="215"/>
    </row>
    <row r="13" spans="1:5" ht="15" customHeight="1">
      <c r="A13" s="216" t="s">
        <v>317</v>
      </c>
      <c r="B13" s="217"/>
      <c r="C13" s="218"/>
      <c r="D13" s="110"/>
      <c r="E13" s="219">
        <f t="shared" si="0"/>
        <v>0</v>
      </c>
    </row>
    <row r="14" spans="1:5" ht="15" customHeight="1">
      <c r="A14" s="216" t="s">
        <v>318</v>
      </c>
      <c r="B14" s="217"/>
      <c r="C14" s="218"/>
      <c r="D14" s="110"/>
      <c r="E14" s="219">
        <f t="shared" si="0"/>
        <v>0</v>
      </c>
    </row>
    <row r="15" spans="1:5" ht="15" customHeight="1">
      <c r="A15" s="211" t="s">
        <v>320</v>
      </c>
      <c r="B15" s="214"/>
      <c r="C15" s="214"/>
      <c r="D15" s="214"/>
      <c r="E15" s="215"/>
    </row>
    <row r="16" spans="1:5" ht="15" customHeight="1">
      <c r="A16" s="216" t="s">
        <v>317</v>
      </c>
      <c r="B16" s="217"/>
      <c r="C16" s="218"/>
      <c r="D16" s="220"/>
      <c r="E16" s="219">
        <f>B16*C16*D16/12</f>
        <v>0</v>
      </c>
    </row>
    <row r="17" spans="1:5" ht="15" customHeight="1">
      <c r="A17" s="216" t="s">
        <v>318</v>
      </c>
      <c r="B17" s="217"/>
      <c r="C17" s="218"/>
      <c r="D17" s="218"/>
      <c r="E17" s="219">
        <f>B17*C17*D17/12</f>
        <v>0</v>
      </c>
    </row>
    <row r="18" spans="1:5" ht="15" customHeight="1">
      <c r="A18" s="221" t="s">
        <v>124</v>
      </c>
      <c r="B18" s="222">
        <f>SUM(B6:B10,B16:B17,B13:B14)</f>
        <v>0</v>
      </c>
      <c r="C18" s="110"/>
      <c r="D18" s="110"/>
      <c r="E18" s="223">
        <f>SUM(E6:E11)+SUM(E16:E17)+SUM(E13:E14)</f>
        <v>0</v>
      </c>
    </row>
    <row r="20" spans="1:5" ht="27" customHeight="1">
      <c r="A20" s="346" t="s">
        <v>321</v>
      </c>
      <c r="B20" s="346"/>
      <c r="C20" s="346"/>
      <c r="D20" s="346"/>
      <c r="E20" s="346"/>
    </row>
    <row r="21" spans="1:5" ht="34.5" customHeight="1">
      <c r="A21" s="211" t="s">
        <v>307</v>
      </c>
      <c r="B21" s="212" t="s">
        <v>308</v>
      </c>
      <c r="C21" s="212" t="s">
        <v>309</v>
      </c>
      <c r="D21" s="212" t="s">
        <v>310</v>
      </c>
      <c r="E21" s="212" t="s">
        <v>311</v>
      </c>
    </row>
    <row r="22" spans="1:5" ht="14.25" customHeight="1">
      <c r="A22" s="213" t="s">
        <v>312</v>
      </c>
      <c r="B22" s="224"/>
      <c r="C22" s="214"/>
      <c r="D22" s="224"/>
      <c r="E22" s="225"/>
    </row>
    <row r="23" spans="1:5" ht="14.25" customHeight="1">
      <c r="A23" s="216"/>
      <c r="B23" s="216"/>
      <c r="C23" s="226"/>
      <c r="D23" s="110"/>
      <c r="E23" s="219">
        <f aca="true" t="shared" si="1" ref="E23:E28">B23*C23/12</f>
        <v>0</v>
      </c>
    </row>
    <row r="24" spans="1:5" ht="14.25" customHeight="1">
      <c r="A24" s="216"/>
      <c r="B24" s="216"/>
      <c r="C24" s="226"/>
      <c r="D24" s="110"/>
      <c r="E24" s="219">
        <f t="shared" si="1"/>
        <v>0</v>
      </c>
    </row>
    <row r="25" spans="1:5" ht="14.25" customHeight="1">
      <c r="A25" s="216"/>
      <c r="B25" s="216"/>
      <c r="C25" s="226"/>
      <c r="D25" s="110"/>
      <c r="E25" s="219">
        <f t="shared" si="1"/>
        <v>0</v>
      </c>
    </row>
    <row r="26" spans="1:5" ht="14.25" customHeight="1">
      <c r="A26" s="216"/>
      <c r="B26" s="216"/>
      <c r="C26" s="226"/>
      <c r="D26" s="110"/>
      <c r="E26" s="219">
        <f t="shared" si="1"/>
        <v>0</v>
      </c>
    </row>
    <row r="27" spans="1:5" ht="14.25" customHeight="1">
      <c r="A27" s="216"/>
      <c r="B27" s="216"/>
      <c r="C27" s="226"/>
      <c r="D27" s="110"/>
      <c r="E27" s="219">
        <f t="shared" si="1"/>
        <v>0</v>
      </c>
    </row>
    <row r="28" spans="1:5" ht="14.25" customHeight="1">
      <c r="A28" s="216"/>
      <c r="B28" s="216"/>
      <c r="C28" s="226"/>
      <c r="D28" s="110"/>
      <c r="E28" s="219">
        <f t="shared" si="1"/>
        <v>0</v>
      </c>
    </row>
    <row r="29" spans="1:5" ht="14.25" customHeight="1">
      <c r="A29" s="213" t="s">
        <v>319</v>
      </c>
      <c r="B29" s="224"/>
      <c r="C29" s="214"/>
      <c r="D29" s="224"/>
      <c r="E29" s="224"/>
    </row>
    <row r="30" spans="1:5" ht="14.25" customHeight="1">
      <c r="A30" s="216"/>
      <c r="B30" s="216"/>
      <c r="C30" s="226"/>
      <c r="D30" s="226"/>
      <c r="E30" s="219">
        <f>B30*C30/12</f>
        <v>0</v>
      </c>
    </row>
    <row r="31" spans="1:5" ht="14.25" customHeight="1">
      <c r="A31" s="216"/>
      <c r="B31" s="216"/>
      <c r="C31" s="226"/>
      <c r="D31" s="226"/>
      <c r="E31" s="219">
        <f>B31*C31/12</f>
        <v>0</v>
      </c>
    </row>
    <row r="32" spans="1:5" ht="14.25" customHeight="1">
      <c r="A32" s="213" t="s">
        <v>320</v>
      </c>
      <c r="B32" s="224"/>
      <c r="C32" s="214"/>
      <c r="D32" s="224"/>
      <c r="E32" s="224"/>
    </row>
    <row r="33" spans="1:5" ht="14.25" customHeight="1">
      <c r="A33" s="216"/>
      <c r="B33" s="216"/>
      <c r="C33" s="226"/>
      <c r="D33" s="226"/>
      <c r="E33" s="219">
        <f>B33*C33*D33/12</f>
        <v>0</v>
      </c>
    </row>
    <row r="34" spans="1:5" ht="14.25" customHeight="1">
      <c r="A34" s="216"/>
      <c r="B34" s="216"/>
      <c r="C34" s="226"/>
      <c r="D34" s="226"/>
      <c r="E34" s="219">
        <f>B34*C34*D34/12</f>
        <v>0</v>
      </c>
    </row>
    <row r="35" spans="1:5" ht="14.25" customHeight="1">
      <c r="A35" s="221" t="s">
        <v>124</v>
      </c>
      <c r="B35" s="110"/>
      <c r="C35" s="110"/>
      <c r="D35" s="110"/>
      <c r="E35" s="223">
        <f>SUM(E23:E28)+SUM(E30:E31)+SUM(E33:E34)</f>
        <v>0</v>
      </c>
    </row>
    <row r="36" spans="1:5" ht="65.25" customHeight="1">
      <c r="A36" s="227" t="s">
        <v>322</v>
      </c>
      <c r="B36" s="110"/>
      <c r="C36" s="110"/>
      <c r="D36" s="110"/>
      <c r="E36" s="228" t="e">
        <f>E35/E18</f>
        <v>#DIV/0!</v>
      </c>
    </row>
    <row r="37" s="230" customFormat="1" ht="12.75">
      <c r="A37" s="229"/>
    </row>
    <row r="38" spans="1:7" ht="49.5" customHeight="1">
      <c r="A38" s="358" t="s">
        <v>323</v>
      </c>
      <c r="B38" s="359"/>
      <c r="C38" s="359"/>
      <c r="D38" s="359"/>
      <c r="E38" s="359"/>
      <c r="F38" s="359"/>
      <c r="G38" s="360"/>
    </row>
    <row r="39" ht="34.5" customHeight="1"/>
  </sheetData>
  <sheetProtection/>
  <mergeCells count="4">
    <mergeCell ref="A3:E3"/>
    <mergeCell ref="A20:E20"/>
    <mergeCell ref="A38:G38"/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90" zoomScaleNormal="90" zoomScalePageLayoutView="0" workbookViewId="0" topLeftCell="A1">
      <selection activeCell="A19" sqref="A19"/>
    </sheetView>
  </sheetViews>
  <sheetFormatPr defaultColWidth="9.00390625" defaultRowHeight="12.75"/>
  <cols>
    <col min="1" max="1" width="61.25390625" style="75" customWidth="1"/>
    <col min="2" max="3" width="13.375" style="75" customWidth="1"/>
    <col min="4" max="16384" width="9.125" style="75" customWidth="1"/>
  </cols>
  <sheetData>
    <row r="1" spans="1:3" ht="56.25" customHeight="1">
      <c r="A1" s="293" t="s">
        <v>205</v>
      </c>
      <c r="B1" s="293"/>
      <c r="C1" s="293"/>
    </row>
    <row r="3" spans="1:3" ht="21.75" customHeight="1">
      <c r="A3" s="138" t="s">
        <v>44</v>
      </c>
      <c r="B3" s="163" t="s">
        <v>14</v>
      </c>
      <c r="C3" s="163" t="s">
        <v>15</v>
      </c>
    </row>
    <row r="4" spans="1:3" ht="18" customHeight="1">
      <c r="A4" s="139" t="s">
        <v>5</v>
      </c>
      <c r="B4" s="140"/>
      <c r="C4" s="141"/>
    </row>
    <row r="5" spans="1:3" ht="18" customHeight="1">
      <c r="A5" s="139" t="s">
        <v>6</v>
      </c>
      <c r="B5" s="140"/>
      <c r="C5" s="141"/>
    </row>
    <row r="6" spans="1:3" ht="18" customHeight="1">
      <c r="A6" s="137" t="s">
        <v>7</v>
      </c>
      <c r="B6" s="140"/>
      <c r="C6" s="141"/>
    </row>
    <row r="7" spans="1:3" ht="21.75" customHeight="1">
      <c r="A7" s="137" t="s">
        <v>16</v>
      </c>
      <c r="B7" s="142">
        <f>B4+B5+B6</f>
        <v>0</v>
      </c>
      <c r="C7" s="172">
        <v>1</v>
      </c>
    </row>
    <row r="8" spans="1:3" ht="18" customHeight="1">
      <c r="A8" s="137" t="s">
        <v>206</v>
      </c>
      <c r="B8" s="143"/>
      <c r="C8" s="109"/>
    </row>
    <row r="9" spans="1:3" ht="18" customHeight="1">
      <c r="A9" s="127" t="s">
        <v>8</v>
      </c>
      <c r="B9" s="143"/>
      <c r="C9" s="143"/>
    </row>
    <row r="10" spans="1:3" ht="18" customHeight="1">
      <c r="A10" s="137" t="s">
        <v>9</v>
      </c>
      <c r="B10" s="142">
        <f>B7+B8</f>
        <v>0</v>
      </c>
      <c r="C10" s="109"/>
    </row>
    <row r="11" spans="1:3" ht="18" customHeight="1">
      <c r="A11" s="137" t="s">
        <v>10</v>
      </c>
      <c r="B11" s="143"/>
      <c r="C11" s="109"/>
    </row>
    <row r="12" spans="1:3" ht="18" customHeight="1">
      <c r="A12" s="124" t="s">
        <v>11</v>
      </c>
      <c r="B12" s="143"/>
      <c r="C12" s="109"/>
    </row>
    <row r="13" spans="1:3" ht="18" customHeight="1">
      <c r="A13" s="124" t="s">
        <v>12</v>
      </c>
      <c r="B13" s="143"/>
      <c r="C13" s="109"/>
    </row>
    <row r="14" spans="1:3" ht="18" customHeight="1">
      <c r="A14" s="137" t="s">
        <v>13</v>
      </c>
      <c r="B14" s="142">
        <f>B10+B11</f>
        <v>0</v>
      </c>
      <c r="C14" s="109"/>
    </row>
  </sheetData>
  <sheetProtection/>
  <mergeCells count="1">
    <mergeCell ref="A1:C1"/>
  </mergeCells>
  <printOptions/>
  <pageMargins left="0.75" right="0.75" top="1" bottom="1" header="0.5" footer="0.5"/>
  <pageSetup orientation="portrait" paperSize="9"/>
  <ignoredErrors>
    <ignoredError sqref="B7:B14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="80" zoomScaleNormal="80" zoomScalePageLayoutView="0" workbookViewId="0" topLeftCell="A1">
      <selection activeCell="H18" sqref="H18"/>
    </sheetView>
  </sheetViews>
  <sheetFormatPr defaultColWidth="16.125" defaultRowHeight="15" customHeight="1"/>
  <cols>
    <col min="1" max="1" width="25.75390625" style="17" customWidth="1"/>
    <col min="2" max="2" width="11.625" style="17" customWidth="1"/>
    <col min="3" max="3" width="19.25390625" style="17" customWidth="1"/>
    <col min="4" max="8" width="10.75390625" style="17" customWidth="1"/>
    <col min="9" max="16384" width="16.125" style="17" customWidth="1"/>
  </cols>
  <sheetData>
    <row r="1" spans="1:8" ht="45.75" customHeight="1">
      <c r="A1" s="163"/>
      <c r="B1" s="163" t="s">
        <v>61</v>
      </c>
      <c r="C1" s="163" t="s">
        <v>55</v>
      </c>
      <c r="D1" s="164" t="s">
        <v>45</v>
      </c>
      <c r="E1" s="164" t="s">
        <v>46</v>
      </c>
      <c r="F1" s="164" t="s">
        <v>52</v>
      </c>
      <c r="G1" s="164" t="s">
        <v>53</v>
      </c>
      <c r="H1" s="164" t="s">
        <v>54</v>
      </c>
    </row>
    <row r="2" spans="1:8" ht="24" customHeight="1">
      <c r="A2" s="18" t="s">
        <v>47</v>
      </c>
      <c r="B2" s="25" t="s">
        <v>62</v>
      </c>
      <c r="C2" s="20"/>
      <c r="D2" s="20"/>
      <c r="E2" s="20"/>
      <c r="F2" s="20"/>
      <c r="G2" s="20"/>
      <c r="H2" s="20"/>
    </row>
    <row r="3" spans="1:8" ht="24" customHeight="1">
      <c r="A3" s="19" t="s">
        <v>48</v>
      </c>
      <c r="B3" s="25" t="s">
        <v>63</v>
      </c>
      <c r="C3" s="20"/>
      <c r="D3" s="20"/>
      <c r="E3" s="20"/>
      <c r="F3" s="20"/>
      <c r="G3" s="20"/>
      <c r="H3" s="20"/>
    </row>
    <row r="4" spans="1:8" ht="24" customHeight="1">
      <c r="A4" s="19" t="s">
        <v>49</v>
      </c>
      <c r="B4" s="25" t="s">
        <v>64</v>
      </c>
      <c r="C4" s="20"/>
      <c r="D4" s="20"/>
      <c r="E4" s="20"/>
      <c r="F4" s="20"/>
      <c r="G4" s="20"/>
      <c r="H4" s="20"/>
    </row>
    <row r="5" spans="1:8" ht="24" customHeight="1">
      <c r="A5" s="19" t="s">
        <v>50</v>
      </c>
      <c r="B5" s="25" t="s">
        <v>64</v>
      </c>
      <c r="C5" s="21">
        <f aca="true" t="shared" si="0" ref="C5:H5">C2*C3*C4</f>
        <v>0</v>
      </c>
      <c r="D5" s="21">
        <f t="shared" si="0"/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</row>
    <row r="6" spans="1:8" ht="24" customHeight="1">
      <c r="A6" s="19" t="s">
        <v>66</v>
      </c>
      <c r="B6" s="23"/>
      <c r="C6" s="20"/>
      <c r="D6" s="20"/>
      <c r="E6" s="20"/>
      <c r="F6" s="20"/>
      <c r="G6" s="20"/>
      <c r="H6" s="20"/>
    </row>
    <row r="7" spans="1:8" ht="24" customHeight="1">
      <c r="A7" s="19" t="s">
        <v>65</v>
      </c>
      <c r="B7" s="27">
        <f>B6</f>
        <v>0</v>
      </c>
      <c r="C7" s="21">
        <f aca="true" t="shared" si="1" ref="C7:H7">C6*C5</f>
        <v>0</v>
      </c>
      <c r="D7" s="21">
        <f t="shared" si="1"/>
        <v>0</v>
      </c>
      <c r="E7" s="21">
        <f t="shared" si="1"/>
        <v>0</v>
      </c>
      <c r="F7" s="21">
        <f t="shared" si="1"/>
        <v>0</v>
      </c>
      <c r="G7" s="21">
        <f t="shared" si="1"/>
        <v>0</v>
      </c>
      <c r="H7" s="21">
        <f t="shared" si="1"/>
        <v>0</v>
      </c>
    </row>
    <row r="8" spans="1:8" ht="24" customHeight="1">
      <c r="A8" s="19" t="s">
        <v>67</v>
      </c>
      <c r="B8" s="24">
        <f>B6</f>
        <v>0</v>
      </c>
      <c r="C8" s="20"/>
      <c r="D8" s="20"/>
      <c r="E8" s="20"/>
      <c r="F8" s="20"/>
      <c r="G8" s="20"/>
      <c r="H8" s="20"/>
    </row>
    <row r="9" spans="1:8" ht="24" customHeight="1">
      <c r="A9" s="26" t="s">
        <v>51</v>
      </c>
      <c r="B9" s="110"/>
      <c r="C9" s="22"/>
      <c r="D9" s="22"/>
      <c r="E9" s="22"/>
      <c r="F9" s="22"/>
      <c r="G9" s="22"/>
      <c r="H9" s="22"/>
    </row>
    <row r="10" spans="1:8" ht="9" customHeight="1">
      <c r="A10" s="29"/>
      <c r="B10" s="30"/>
      <c r="C10" s="28"/>
      <c r="D10" s="28"/>
      <c r="E10" s="28"/>
      <c r="F10" s="28"/>
      <c r="G10" s="28"/>
      <c r="H10" s="28"/>
    </row>
    <row r="11" spans="1:8" ht="53.25" customHeight="1">
      <c r="A11" s="293" t="s">
        <v>207</v>
      </c>
      <c r="B11" s="293"/>
      <c r="C11" s="293"/>
      <c r="D11" s="293"/>
      <c r="E11" s="293"/>
      <c r="F11" s="293"/>
      <c r="G11" s="293"/>
      <c r="H11" s="293"/>
    </row>
    <row r="12" ht="5.25" customHeight="1"/>
    <row r="13" spans="1:8" ht="30.75" customHeight="1">
      <c r="A13" s="293" t="s">
        <v>208</v>
      </c>
      <c r="B13" s="293"/>
      <c r="C13" s="293"/>
      <c r="D13" s="293"/>
      <c r="E13" s="293"/>
      <c r="F13" s="293"/>
      <c r="G13" s="293"/>
      <c r="H13" s="293"/>
    </row>
  </sheetData>
  <sheetProtection/>
  <mergeCells count="2">
    <mergeCell ref="A11:H11"/>
    <mergeCell ref="A13:H13"/>
  </mergeCells>
  <printOptions/>
  <pageMargins left="0.7480314960629921" right="0.23" top="0.49" bottom="0.47" header="0.23" footer="0.17"/>
  <pageSetup fitToHeight="1" fitToWidth="1" horizontalDpi="600" verticalDpi="600" orientation="landscape" paperSize="9" scale="99" r:id="rId1"/>
  <ignoredErrors>
    <ignoredError sqref="B7:H8 C5 E5:H5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showGridLines="0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7" sqref="J7"/>
    </sheetView>
  </sheetViews>
  <sheetFormatPr defaultColWidth="9.00390625" defaultRowHeight="12.75"/>
  <cols>
    <col min="1" max="1" width="32.75390625" style="37" customWidth="1"/>
    <col min="2" max="2" width="11.00390625" style="199" customWidth="1"/>
    <col min="3" max="7" width="13.75390625" style="37" customWidth="1"/>
    <col min="8" max="16384" width="9.125" style="37" customWidth="1"/>
  </cols>
  <sheetData>
    <row r="1" spans="1:7" ht="60" customHeight="1">
      <c r="A1" s="165" t="s">
        <v>241</v>
      </c>
      <c r="B1" s="164" t="s">
        <v>61</v>
      </c>
      <c r="C1" s="164" t="s">
        <v>68</v>
      </c>
      <c r="D1" s="164" t="s">
        <v>69</v>
      </c>
      <c r="E1" s="164" t="s">
        <v>70</v>
      </c>
      <c r="F1" s="164" t="s">
        <v>71</v>
      </c>
      <c r="G1" s="164" t="s">
        <v>72</v>
      </c>
    </row>
    <row r="2" spans="1:7" ht="17.25" customHeight="1">
      <c r="A2" s="31" t="s">
        <v>73</v>
      </c>
      <c r="B2" s="194"/>
      <c r="C2" s="32"/>
      <c r="D2" s="32"/>
      <c r="E2" s="32"/>
      <c r="F2" s="32"/>
      <c r="G2" s="32"/>
    </row>
    <row r="3" spans="1:7" ht="17.25" customHeight="1">
      <c r="A3" s="33" t="s">
        <v>344</v>
      </c>
      <c r="B3" s="110"/>
      <c r="C3" s="110"/>
      <c r="D3" s="110"/>
      <c r="E3" s="110"/>
      <c r="F3" s="110"/>
      <c r="G3" s="110"/>
    </row>
    <row r="4" spans="1:7" ht="17.25" customHeight="1">
      <c r="A4" s="189" t="s">
        <v>239</v>
      </c>
      <c r="B4" s="195"/>
      <c r="C4" s="150"/>
      <c r="D4" s="150"/>
      <c r="E4" s="150"/>
      <c r="F4" s="150"/>
      <c r="G4" s="150"/>
    </row>
    <row r="5" spans="1:7" ht="17.25" customHeight="1">
      <c r="A5" s="189" t="s">
        <v>239</v>
      </c>
      <c r="B5" s="195"/>
      <c r="C5" s="150"/>
      <c r="D5" s="150"/>
      <c r="E5" s="150"/>
      <c r="F5" s="150"/>
      <c r="G5" s="150"/>
    </row>
    <row r="6" spans="1:7" ht="17.25" customHeight="1">
      <c r="A6" s="189" t="s">
        <v>240</v>
      </c>
      <c r="B6" s="195"/>
      <c r="C6" s="150"/>
      <c r="D6" s="150"/>
      <c r="E6" s="150"/>
      <c r="F6" s="150"/>
      <c r="G6" s="150"/>
    </row>
    <row r="7" spans="1:7" ht="17.25" customHeight="1">
      <c r="A7" s="33" t="s">
        <v>227</v>
      </c>
      <c r="B7" s="110"/>
      <c r="C7" s="110"/>
      <c r="D7" s="110"/>
      <c r="E7" s="110"/>
      <c r="F7" s="110"/>
      <c r="G7" s="110"/>
    </row>
    <row r="8" spans="1:7" ht="17.25" customHeight="1">
      <c r="A8" s="189" t="s">
        <v>239</v>
      </c>
      <c r="B8" s="195"/>
      <c r="C8" s="150"/>
      <c r="D8" s="150"/>
      <c r="E8" s="150"/>
      <c r="F8" s="150"/>
      <c r="G8" s="150"/>
    </row>
    <row r="9" spans="1:7" ht="17.25" customHeight="1">
      <c r="A9" s="189" t="s">
        <v>239</v>
      </c>
      <c r="B9" s="195"/>
      <c r="C9" s="150"/>
      <c r="D9" s="150"/>
      <c r="E9" s="150"/>
      <c r="F9" s="150"/>
      <c r="G9" s="150"/>
    </row>
    <row r="10" spans="1:7" ht="17.25" customHeight="1">
      <c r="A10" s="189" t="s">
        <v>240</v>
      </c>
      <c r="B10" s="195"/>
      <c r="C10" s="150"/>
      <c r="D10" s="150"/>
      <c r="E10" s="150"/>
      <c r="F10" s="150"/>
      <c r="G10" s="150"/>
    </row>
    <row r="11" spans="1:7" ht="17.25" customHeight="1">
      <c r="A11" s="33" t="s">
        <v>228</v>
      </c>
      <c r="B11" s="110"/>
      <c r="C11" s="110"/>
      <c r="D11" s="110"/>
      <c r="E11" s="110"/>
      <c r="F11" s="110"/>
      <c r="G11" s="110"/>
    </row>
    <row r="12" spans="1:7" ht="17.25" customHeight="1">
      <c r="A12" s="189" t="s">
        <v>239</v>
      </c>
      <c r="B12" s="195"/>
      <c r="C12" s="150"/>
      <c r="D12" s="150"/>
      <c r="E12" s="150"/>
      <c r="F12" s="150"/>
      <c r="G12" s="150"/>
    </row>
    <row r="13" spans="1:7" ht="17.25" customHeight="1">
      <c r="A13" s="189" t="s">
        <v>239</v>
      </c>
      <c r="B13" s="195"/>
      <c r="C13" s="150"/>
      <c r="D13" s="150"/>
      <c r="E13" s="150"/>
      <c r="F13" s="150"/>
      <c r="G13" s="150"/>
    </row>
    <row r="14" spans="1:7" ht="17.25" customHeight="1">
      <c r="A14" s="189" t="s">
        <v>240</v>
      </c>
      <c r="B14" s="195"/>
      <c r="C14" s="150"/>
      <c r="D14" s="150"/>
      <c r="E14" s="150"/>
      <c r="F14" s="150"/>
      <c r="G14" s="150"/>
    </row>
    <row r="15" spans="1:7" ht="17.25" customHeight="1">
      <c r="A15" s="33" t="s">
        <v>229</v>
      </c>
      <c r="B15" s="110"/>
      <c r="C15" s="110"/>
      <c r="D15" s="110"/>
      <c r="E15" s="110"/>
      <c r="F15" s="110"/>
      <c r="G15" s="110"/>
    </row>
    <row r="16" spans="1:7" ht="17.25" customHeight="1">
      <c r="A16" s="189" t="s">
        <v>239</v>
      </c>
      <c r="B16" s="195"/>
      <c r="C16" s="150"/>
      <c r="D16" s="150"/>
      <c r="E16" s="150"/>
      <c r="F16" s="150"/>
      <c r="G16" s="150"/>
    </row>
    <row r="17" spans="1:7" ht="17.25" customHeight="1">
      <c r="A17" s="189" t="s">
        <v>239</v>
      </c>
      <c r="B17" s="195"/>
      <c r="C17" s="150"/>
      <c r="D17" s="150"/>
      <c r="E17" s="150"/>
      <c r="F17" s="150"/>
      <c r="G17" s="150"/>
    </row>
    <row r="18" spans="1:7" ht="17.25" customHeight="1">
      <c r="A18" s="189" t="s">
        <v>240</v>
      </c>
      <c r="B18" s="195"/>
      <c r="C18" s="150"/>
      <c r="D18" s="150"/>
      <c r="E18" s="150"/>
      <c r="F18" s="150"/>
      <c r="G18" s="150"/>
    </row>
    <row r="19" spans="1:7" ht="17.25" customHeight="1">
      <c r="A19" s="33" t="s">
        <v>230</v>
      </c>
      <c r="B19" s="110"/>
      <c r="C19" s="110"/>
      <c r="D19" s="110"/>
      <c r="E19" s="110"/>
      <c r="F19" s="110"/>
      <c r="G19" s="110"/>
    </row>
    <row r="20" spans="1:7" ht="17.25" customHeight="1">
      <c r="A20" s="189" t="s">
        <v>239</v>
      </c>
      <c r="B20" s="195"/>
      <c r="C20" s="150"/>
      <c r="D20" s="150"/>
      <c r="E20" s="150"/>
      <c r="F20" s="150"/>
      <c r="G20" s="150"/>
    </row>
    <row r="21" spans="1:7" ht="17.25" customHeight="1">
      <c r="A21" s="189" t="s">
        <v>239</v>
      </c>
      <c r="B21" s="195"/>
      <c r="C21" s="150"/>
      <c r="D21" s="150"/>
      <c r="E21" s="150"/>
      <c r="F21" s="150"/>
      <c r="G21" s="150"/>
    </row>
    <row r="22" spans="1:7" ht="17.25" customHeight="1">
      <c r="A22" s="189" t="s">
        <v>240</v>
      </c>
      <c r="B22" s="195"/>
      <c r="C22" s="150"/>
      <c r="D22" s="150"/>
      <c r="E22" s="150"/>
      <c r="F22" s="150"/>
      <c r="G22" s="150"/>
    </row>
    <row r="23" spans="1:7" ht="17.25" customHeight="1">
      <c r="A23" s="33" t="s">
        <v>231</v>
      </c>
      <c r="B23" s="110"/>
      <c r="C23" s="110"/>
      <c r="D23" s="110"/>
      <c r="E23" s="110"/>
      <c r="F23" s="110"/>
      <c r="G23" s="110"/>
    </row>
    <row r="24" spans="1:7" ht="17.25" customHeight="1">
      <c r="A24" s="189" t="s">
        <v>239</v>
      </c>
      <c r="B24" s="195"/>
      <c r="C24" s="150"/>
      <c r="D24" s="150"/>
      <c r="E24" s="150"/>
      <c r="F24" s="150"/>
      <c r="G24" s="150"/>
    </row>
    <row r="25" spans="1:7" ht="17.25" customHeight="1">
      <c r="A25" s="189" t="s">
        <v>239</v>
      </c>
      <c r="B25" s="195"/>
      <c r="C25" s="150"/>
      <c r="D25" s="150"/>
      <c r="E25" s="150"/>
      <c r="F25" s="150"/>
      <c r="G25" s="150"/>
    </row>
    <row r="26" spans="1:7" ht="17.25" customHeight="1">
      <c r="A26" s="189" t="s">
        <v>240</v>
      </c>
      <c r="B26" s="195"/>
      <c r="C26" s="150"/>
      <c r="D26" s="150"/>
      <c r="E26" s="150"/>
      <c r="F26" s="150"/>
      <c r="G26" s="150"/>
    </row>
    <row r="27" spans="1:7" ht="17.25" customHeight="1">
      <c r="A27" s="33" t="s">
        <v>232</v>
      </c>
      <c r="B27" s="110"/>
      <c r="C27" s="110"/>
      <c r="D27" s="110"/>
      <c r="E27" s="110"/>
      <c r="F27" s="110"/>
      <c r="G27" s="110"/>
    </row>
    <row r="28" spans="1:7" ht="17.25" customHeight="1">
      <c r="A28" s="189" t="s">
        <v>239</v>
      </c>
      <c r="B28" s="195"/>
      <c r="C28" s="150"/>
      <c r="D28" s="150"/>
      <c r="E28" s="150"/>
      <c r="F28" s="150"/>
      <c r="G28" s="150"/>
    </row>
    <row r="29" spans="1:7" ht="17.25" customHeight="1">
      <c r="A29" s="189" t="s">
        <v>239</v>
      </c>
      <c r="B29" s="195"/>
      <c r="C29" s="150"/>
      <c r="D29" s="150"/>
      <c r="E29" s="150"/>
      <c r="F29" s="150"/>
      <c r="G29" s="150"/>
    </row>
    <row r="30" spans="1:7" ht="17.25" customHeight="1">
      <c r="A30" s="189" t="s">
        <v>240</v>
      </c>
      <c r="B30" s="195"/>
      <c r="C30" s="150"/>
      <c r="D30" s="150"/>
      <c r="E30" s="150"/>
      <c r="F30" s="150"/>
      <c r="G30" s="150"/>
    </row>
    <row r="31" spans="1:7" ht="17.25" customHeight="1">
      <c r="A31" s="33" t="s">
        <v>232</v>
      </c>
      <c r="B31" s="110"/>
      <c r="C31" s="110"/>
      <c r="D31" s="110"/>
      <c r="E31" s="110"/>
      <c r="F31" s="110"/>
      <c r="G31" s="110"/>
    </row>
    <row r="32" spans="1:7" ht="17.25" customHeight="1">
      <c r="A32" s="189" t="s">
        <v>239</v>
      </c>
      <c r="B32" s="195"/>
      <c r="C32" s="150"/>
      <c r="D32" s="150"/>
      <c r="E32" s="150"/>
      <c r="F32" s="150"/>
      <c r="G32" s="150"/>
    </row>
    <row r="33" spans="1:7" ht="17.25" customHeight="1">
      <c r="A33" s="189" t="s">
        <v>239</v>
      </c>
      <c r="B33" s="195"/>
      <c r="C33" s="150"/>
      <c r="D33" s="150"/>
      <c r="E33" s="150"/>
      <c r="F33" s="150"/>
      <c r="G33" s="150"/>
    </row>
    <row r="34" spans="1:7" ht="17.25" customHeight="1">
      <c r="A34" s="189" t="s">
        <v>240</v>
      </c>
      <c r="B34" s="195"/>
      <c r="C34" s="150"/>
      <c r="D34" s="150"/>
      <c r="E34" s="150"/>
      <c r="F34" s="150"/>
      <c r="G34" s="150"/>
    </row>
    <row r="35" spans="1:7" ht="17.25" customHeight="1">
      <c r="A35" s="33" t="s">
        <v>232</v>
      </c>
      <c r="B35" s="110"/>
      <c r="C35" s="110"/>
      <c r="D35" s="110"/>
      <c r="E35" s="110"/>
      <c r="F35" s="110"/>
      <c r="G35" s="110"/>
    </row>
    <row r="36" spans="1:7" ht="17.25" customHeight="1">
      <c r="A36" s="189" t="s">
        <v>239</v>
      </c>
      <c r="B36" s="195"/>
      <c r="C36" s="150"/>
      <c r="D36" s="150"/>
      <c r="E36" s="150"/>
      <c r="F36" s="150"/>
      <c r="G36" s="150"/>
    </row>
    <row r="37" spans="1:7" ht="17.25" customHeight="1">
      <c r="A37" s="189" t="s">
        <v>239</v>
      </c>
      <c r="B37" s="195"/>
      <c r="C37" s="150"/>
      <c r="D37" s="150"/>
      <c r="E37" s="150"/>
      <c r="F37" s="150"/>
      <c r="G37" s="150"/>
    </row>
    <row r="38" spans="1:7" ht="17.25" customHeight="1">
      <c r="A38" s="189" t="s">
        <v>240</v>
      </c>
      <c r="B38" s="195"/>
      <c r="C38" s="150"/>
      <c r="D38" s="150"/>
      <c r="E38" s="150"/>
      <c r="F38" s="150"/>
      <c r="G38" s="150"/>
    </row>
    <row r="39" spans="1:7" ht="17.25" customHeight="1">
      <c r="A39" s="33" t="s">
        <v>232</v>
      </c>
      <c r="B39" s="110"/>
      <c r="C39" s="110"/>
      <c r="D39" s="110"/>
      <c r="E39" s="110"/>
      <c r="F39" s="110"/>
      <c r="G39" s="110"/>
    </row>
    <row r="40" spans="1:7" ht="17.25" customHeight="1">
      <c r="A40" s="189" t="s">
        <v>239</v>
      </c>
      <c r="B40" s="195"/>
      <c r="C40" s="150"/>
      <c r="D40" s="150"/>
      <c r="E40" s="150"/>
      <c r="F40" s="150"/>
      <c r="G40" s="150"/>
    </row>
    <row r="41" spans="1:7" ht="17.25" customHeight="1">
      <c r="A41" s="189" t="s">
        <v>239</v>
      </c>
      <c r="B41" s="195"/>
      <c r="C41" s="150"/>
      <c r="D41" s="150"/>
      <c r="E41" s="150"/>
      <c r="F41" s="150"/>
      <c r="G41" s="150"/>
    </row>
    <row r="42" spans="1:7" ht="17.25" customHeight="1">
      <c r="A42" s="189" t="s">
        <v>240</v>
      </c>
      <c r="B42" s="195"/>
      <c r="C42" s="150"/>
      <c r="D42" s="150"/>
      <c r="E42" s="150"/>
      <c r="F42" s="150"/>
      <c r="G42" s="150"/>
    </row>
    <row r="43" spans="1:7" ht="17.25" customHeight="1">
      <c r="A43" s="33" t="s">
        <v>232</v>
      </c>
      <c r="B43" s="110"/>
      <c r="C43" s="110"/>
      <c r="D43" s="110"/>
      <c r="E43" s="110"/>
      <c r="F43" s="110"/>
      <c r="G43" s="110"/>
    </row>
    <row r="44" spans="1:7" ht="17.25" customHeight="1">
      <c r="A44" s="189" t="s">
        <v>239</v>
      </c>
      <c r="B44" s="195"/>
      <c r="C44" s="150"/>
      <c r="D44" s="150"/>
      <c r="E44" s="150"/>
      <c r="F44" s="150"/>
      <c r="G44" s="150"/>
    </row>
    <row r="45" spans="1:7" ht="17.25" customHeight="1">
      <c r="A45" s="189" t="s">
        <v>239</v>
      </c>
      <c r="B45" s="195"/>
      <c r="C45" s="150"/>
      <c r="D45" s="150"/>
      <c r="E45" s="150"/>
      <c r="F45" s="150"/>
      <c r="G45" s="150"/>
    </row>
    <row r="46" spans="1:7" ht="17.25" customHeight="1">
      <c r="A46" s="189" t="s">
        <v>240</v>
      </c>
      <c r="B46" s="196"/>
      <c r="C46" s="191"/>
      <c r="D46" s="191"/>
      <c r="E46" s="191"/>
      <c r="F46" s="191"/>
      <c r="G46" s="191"/>
    </row>
    <row r="47" spans="1:7" ht="17.25" customHeight="1">
      <c r="A47" s="35" t="s">
        <v>74</v>
      </c>
      <c r="B47" s="197"/>
      <c r="C47" s="36"/>
      <c r="D47" s="36"/>
      <c r="E47" s="36"/>
      <c r="F47" s="36"/>
      <c r="G47" s="36"/>
    </row>
    <row r="48" spans="1:7" ht="17.25" customHeight="1">
      <c r="A48" s="193" t="s">
        <v>344</v>
      </c>
      <c r="B48" s="110"/>
      <c r="C48" s="110"/>
      <c r="D48" s="110"/>
      <c r="E48" s="110"/>
      <c r="F48" s="110"/>
      <c r="G48" s="110"/>
    </row>
    <row r="49" spans="1:7" ht="17.25" customHeight="1">
      <c r="A49" s="192" t="s">
        <v>239</v>
      </c>
      <c r="B49" s="198"/>
      <c r="C49" s="166"/>
      <c r="D49" s="166"/>
      <c r="E49" s="166"/>
      <c r="F49" s="166"/>
      <c r="G49" s="166"/>
    </row>
    <row r="50" spans="1:7" ht="17.25" customHeight="1">
      <c r="A50" s="192" t="s">
        <v>239</v>
      </c>
      <c r="B50" s="198"/>
      <c r="C50" s="166"/>
      <c r="D50" s="166"/>
      <c r="E50" s="166"/>
      <c r="F50" s="166"/>
      <c r="G50" s="166"/>
    </row>
    <row r="51" spans="1:7" ht="17.25" customHeight="1">
      <c r="A51" s="192" t="s">
        <v>240</v>
      </c>
      <c r="B51" s="198"/>
      <c r="C51" s="166"/>
      <c r="D51" s="166"/>
      <c r="E51" s="166"/>
      <c r="F51" s="166"/>
      <c r="G51" s="166"/>
    </row>
    <row r="52" spans="1:7" ht="17.25" customHeight="1">
      <c r="A52" s="193" t="s">
        <v>227</v>
      </c>
      <c r="B52" s="110"/>
      <c r="C52" s="110"/>
      <c r="D52" s="110"/>
      <c r="E52" s="110"/>
      <c r="F52" s="110"/>
      <c r="G52" s="110"/>
    </row>
    <row r="53" spans="1:7" ht="17.25" customHeight="1">
      <c r="A53" s="192" t="s">
        <v>239</v>
      </c>
      <c r="B53" s="198"/>
      <c r="C53" s="166"/>
      <c r="D53" s="166"/>
      <c r="E53" s="166"/>
      <c r="F53" s="166"/>
      <c r="G53" s="166"/>
    </row>
    <row r="54" spans="1:7" ht="17.25" customHeight="1">
      <c r="A54" s="192" t="s">
        <v>239</v>
      </c>
      <c r="B54" s="198"/>
      <c r="C54" s="166"/>
      <c r="D54" s="166"/>
      <c r="E54" s="166"/>
      <c r="F54" s="166"/>
      <c r="G54" s="166"/>
    </row>
    <row r="55" spans="1:7" ht="17.25" customHeight="1">
      <c r="A55" s="192" t="s">
        <v>240</v>
      </c>
      <c r="B55" s="198"/>
      <c r="C55" s="166"/>
      <c r="D55" s="166"/>
      <c r="E55" s="166"/>
      <c r="F55" s="166"/>
      <c r="G55" s="166"/>
    </row>
    <row r="56" spans="1:7" ht="17.25" customHeight="1">
      <c r="A56" s="193" t="s">
        <v>228</v>
      </c>
      <c r="B56" s="110"/>
      <c r="C56" s="110"/>
      <c r="D56" s="110"/>
      <c r="E56" s="110"/>
      <c r="F56" s="110"/>
      <c r="G56" s="110"/>
    </row>
    <row r="57" spans="1:7" ht="17.25" customHeight="1">
      <c r="A57" s="192" t="s">
        <v>239</v>
      </c>
      <c r="B57" s="198"/>
      <c r="C57" s="166"/>
      <c r="D57" s="166"/>
      <c r="E57" s="166"/>
      <c r="F57" s="166"/>
      <c r="G57" s="166"/>
    </row>
    <row r="58" spans="1:7" ht="17.25" customHeight="1">
      <c r="A58" s="192" t="s">
        <v>239</v>
      </c>
      <c r="B58" s="198"/>
      <c r="C58" s="166"/>
      <c r="D58" s="166"/>
      <c r="E58" s="166"/>
      <c r="F58" s="166"/>
      <c r="G58" s="166"/>
    </row>
    <row r="59" spans="1:7" ht="17.25" customHeight="1">
      <c r="A59" s="192" t="s">
        <v>240</v>
      </c>
      <c r="B59" s="198"/>
      <c r="C59" s="166"/>
      <c r="D59" s="166"/>
      <c r="E59" s="166"/>
      <c r="F59" s="166"/>
      <c r="G59" s="166"/>
    </row>
    <row r="60" spans="1:7" ht="17.25" customHeight="1">
      <c r="A60" s="193" t="s">
        <v>229</v>
      </c>
      <c r="B60" s="110"/>
      <c r="C60" s="110"/>
      <c r="D60" s="110"/>
      <c r="E60" s="110"/>
      <c r="F60" s="110"/>
      <c r="G60" s="110"/>
    </row>
    <row r="61" spans="1:7" ht="17.25" customHeight="1">
      <c r="A61" s="192" t="s">
        <v>239</v>
      </c>
      <c r="B61" s="198"/>
      <c r="C61" s="166"/>
      <c r="D61" s="166"/>
      <c r="E61" s="166"/>
      <c r="F61" s="166"/>
      <c r="G61" s="166"/>
    </row>
    <row r="62" spans="1:7" ht="17.25" customHeight="1">
      <c r="A62" s="192" t="s">
        <v>239</v>
      </c>
      <c r="B62" s="198"/>
      <c r="C62" s="166"/>
      <c r="D62" s="166"/>
      <c r="E62" s="166"/>
      <c r="F62" s="166"/>
      <c r="G62" s="166"/>
    </row>
    <row r="63" spans="1:7" ht="17.25" customHeight="1">
      <c r="A63" s="192" t="s">
        <v>240</v>
      </c>
      <c r="B63" s="198"/>
      <c r="C63" s="166"/>
      <c r="D63" s="166"/>
      <c r="E63" s="166"/>
      <c r="F63" s="166"/>
      <c r="G63" s="166"/>
    </row>
    <row r="64" spans="1:7" ht="17.25" customHeight="1">
      <c r="A64" s="193" t="s">
        <v>230</v>
      </c>
      <c r="B64" s="110"/>
      <c r="C64" s="110"/>
      <c r="D64" s="110"/>
      <c r="E64" s="110"/>
      <c r="F64" s="110"/>
      <c r="G64" s="110"/>
    </row>
    <row r="65" spans="1:7" ht="17.25" customHeight="1">
      <c r="A65" s="192" t="s">
        <v>239</v>
      </c>
      <c r="B65" s="198"/>
      <c r="C65" s="166"/>
      <c r="D65" s="166"/>
      <c r="E65" s="166"/>
      <c r="F65" s="166"/>
      <c r="G65" s="166"/>
    </row>
    <row r="66" spans="1:7" ht="17.25" customHeight="1">
      <c r="A66" s="192" t="s">
        <v>239</v>
      </c>
      <c r="B66" s="198"/>
      <c r="C66" s="166"/>
      <c r="D66" s="166"/>
      <c r="E66" s="166"/>
      <c r="F66" s="166"/>
      <c r="G66" s="166"/>
    </row>
    <row r="67" spans="1:7" ht="17.25" customHeight="1">
      <c r="A67" s="192" t="s">
        <v>240</v>
      </c>
      <c r="B67" s="198"/>
      <c r="C67" s="166"/>
      <c r="D67" s="166"/>
      <c r="E67" s="166"/>
      <c r="F67" s="166"/>
      <c r="G67" s="166"/>
    </row>
    <row r="68" spans="1:7" ht="17.25" customHeight="1">
      <c r="A68" s="193" t="s">
        <v>231</v>
      </c>
      <c r="B68" s="110"/>
      <c r="C68" s="110"/>
      <c r="D68" s="110"/>
      <c r="E68" s="110"/>
      <c r="F68" s="110"/>
      <c r="G68" s="110"/>
    </row>
    <row r="69" spans="1:7" ht="17.25" customHeight="1">
      <c r="A69" s="192" t="s">
        <v>239</v>
      </c>
      <c r="B69" s="198"/>
      <c r="C69" s="166"/>
      <c r="D69" s="166"/>
      <c r="E69" s="166"/>
      <c r="F69" s="166"/>
      <c r="G69" s="166"/>
    </row>
    <row r="70" spans="1:7" ht="17.25" customHeight="1">
      <c r="A70" s="192" t="s">
        <v>239</v>
      </c>
      <c r="B70" s="198"/>
      <c r="C70" s="166"/>
      <c r="D70" s="166"/>
      <c r="E70" s="166"/>
      <c r="F70" s="166"/>
      <c r="G70" s="166"/>
    </row>
    <row r="71" spans="1:7" ht="17.25" customHeight="1">
      <c r="A71" s="192" t="s">
        <v>240</v>
      </c>
      <c r="B71" s="198"/>
      <c r="C71" s="166"/>
      <c r="D71" s="166"/>
      <c r="E71" s="166"/>
      <c r="F71" s="166"/>
      <c r="G71" s="166"/>
    </row>
    <row r="72" spans="1:7" ht="17.25" customHeight="1">
      <c r="A72" s="193" t="s">
        <v>232</v>
      </c>
      <c r="B72" s="110"/>
      <c r="C72" s="110"/>
      <c r="D72" s="110"/>
      <c r="E72" s="110"/>
      <c r="F72" s="110"/>
      <c r="G72" s="110"/>
    </row>
    <row r="73" spans="1:7" ht="17.25" customHeight="1">
      <c r="A73" s="192" t="s">
        <v>239</v>
      </c>
      <c r="B73" s="198"/>
      <c r="C73" s="166"/>
      <c r="D73" s="166"/>
      <c r="E73" s="166"/>
      <c r="F73" s="166"/>
      <c r="G73" s="166"/>
    </row>
    <row r="74" spans="1:7" ht="17.25" customHeight="1">
      <c r="A74" s="192" t="s">
        <v>239</v>
      </c>
      <c r="B74" s="198"/>
      <c r="C74" s="166"/>
      <c r="D74" s="166"/>
      <c r="E74" s="166"/>
      <c r="F74" s="166"/>
      <c r="G74" s="166"/>
    </row>
    <row r="75" spans="1:7" ht="17.25" customHeight="1">
      <c r="A75" s="192" t="s">
        <v>240</v>
      </c>
      <c r="B75" s="198"/>
      <c r="C75" s="166"/>
      <c r="D75" s="166"/>
      <c r="E75" s="166"/>
      <c r="F75" s="166"/>
      <c r="G75" s="166"/>
    </row>
    <row r="76" spans="1:7" ht="17.25" customHeight="1">
      <c r="A76" s="193" t="s">
        <v>232</v>
      </c>
      <c r="B76" s="110"/>
      <c r="C76" s="110"/>
      <c r="D76" s="110"/>
      <c r="E76" s="110"/>
      <c r="F76" s="110"/>
      <c r="G76" s="110"/>
    </row>
    <row r="77" spans="1:7" ht="17.25" customHeight="1">
      <c r="A77" s="192" t="s">
        <v>239</v>
      </c>
      <c r="B77" s="198"/>
      <c r="C77" s="166"/>
      <c r="D77" s="166"/>
      <c r="E77" s="166"/>
      <c r="F77" s="166"/>
      <c r="G77" s="166"/>
    </row>
    <row r="78" spans="1:7" ht="17.25" customHeight="1">
      <c r="A78" s="192" t="s">
        <v>239</v>
      </c>
      <c r="B78" s="198"/>
      <c r="C78" s="166"/>
      <c r="D78" s="166"/>
      <c r="E78" s="166"/>
      <c r="F78" s="166"/>
      <c r="G78" s="166"/>
    </row>
    <row r="79" spans="1:7" ht="17.25" customHeight="1">
      <c r="A79" s="192" t="s">
        <v>240</v>
      </c>
      <c r="B79" s="198"/>
      <c r="C79" s="166"/>
      <c r="D79" s="166"/>
      <c r="E79" s="166"/>
      <c r="F79" s="166"/>
      <c r="G79" s="166"/>
    </row>
    <row r="80" spans="1:7" ht="17.25" customHeight="1">
      <c r="A80" s="193" t="s">
        <v>232</v>
      </c>
      <c r="B80" s="110"/>
      <c r="C80" s="110"/>
      <c r="D80" s="110"/>
      <c r="E80" s="110"/>
      <c r="F80" s="110"/>
      <c r="G80" s="110"/>
    </row>
    <row r="81" spans="1:7" ht="17.25" customHeight="1">
      <c r="A81" s="192" t="s">
        <v>239</v>
      </c>
      <c r="B81" s="198"/>
      <c r="C81" s="166"/>
      <c r="D81" s="166"/>
      <c r="E81" s="166"/>
      <c r="F81" s="166"/>
      <c r="G81" s="166"/>
    </row>
    <row r="82" spans="1:7" ht="17.25" customHeight="1">
      <c r="A82" s="192" t="s">
        <v>239</v>
      </c>
      <c r="B82" s="198"/>
      <c r="C82" s="166"/>
      <c r="D82" s="166"/>
      <c r="E82" s="166"/>
      <c r="F82" s="166"/>
      <c r="G82" s="166"/>
    </row>
    <row r="83" spans="1:7" ht="17.25" customHeight="1">
      <c r="A83" s="192" t="s">
        <v>240</v>
      </c>
      <c r="B83" s="198"/>
      <c r="C83" s="166"/>
      <c r="D83" s="166"/>
      <c r="E83" s="166"/>
      <c r="F83" s="166"/>
      <c r="G83" s="166"/>
    </row>
    <row r="84" spans="1:7" ht="17.25" customHeight="1">
      <c r="A84" s="193" t="s">
        <v>232</v>
      </c>
      <c r="B84" s="110"/>
      <c r="C84" s="110"/>
      <c r="D84" s="110"/>
      <c r="E84" s="110"/>
      <c r="F84" s="110"/>
      <c r="G84" s="110"/>
    </row>
    <row r="85" spans="1:7" ht="17.25" customHeight="1">
      <c r="A85" s="192" t="s">
        <v>239</v>
      </c>
      <c r="B85" s="198"/>
      <c r="C85" s="166"/>
      <c r="D85" s="166"/>
      <c r="E85" s="166"/>
      <c r="F85" s="166"/>
      <c r="G85" s="166"/>
    </row>
    <row r="86" spans="1:7" ht="17.25" customHeight="1">
      <c r="A86" s="192" t="s">
        <v>239</v>
      </c>
      <c r="B86" s="198"/>
      <c r="C86" s="166"/>
      <c r="D86" s="166"/>
      <c r="E86" s="166"/>
      <c r="F86" s="166"/>
      <c r="G86" s="166"/>
    </row>
    <row r="87" spans="1:7" ht="17.25" customHeight="1">
      <c r="A87" s="192" t="s">
        <v>240</v>
      </c>
      <c r="B87" s="198"/>
      <c r="C87" s="166"/>
      <c r="D87" s="166"/>
      <c r="E87" s="166"/>
      <c r="F87" s="166"/>
      <c r="G87" s="166"/>
    </row>
    <row r="88" spans="1:7" ht="17.25" customHeight="1">
      <c r="A88" s="193" t="s">
        <v>232</v>
      </c>
      <c r="B88" s="110"/>
      <c r="C88" s="110"/>
      <c r="D88" s="110"/>
      <c r="E88" s="110"/>
      <c r="F88" s="110"/>
      <c r="G88" s="110"/>
    </row>
    <row r="89" spans="1:7" ht="17.25" customHeight="1">
      <c r="A89" s="192" t="s">
        <v>239</v>
      </c>
      <c r="B89" s="198"/>
      <c r="C89" s="166"/>
      <c r="D89" s="166"/>
      <c r="E89" s="166"/>
      <c r="F89" s="166"/>
      <c r="G89" s="166"/>
    </row>
    <row r="90" spans="1:7" ht="17.25" customHeight="1">
      <c r="A90" s="192" t="s">
        <v>239</v>
      </c>
      <c r="B90" s="198"/>
      <c r="C90" s="166"/>
      <c r="D90" s="166"/>
      <c r="E90" s="166"/>
      <c r="F90" s="166"/>
      <c r="G90" s="166"/>
    </row>
    <row r="91" spans="1:7" ht="17.25" customHeight="1">
      <c r="A91" s="192" t="s">
        <v>240</v>
      </c>
      <c r="B91" s="198"/>
      <c r="C91" s="166"/>
      <c r="D91" s="166"/>
      <c r="E91" s="166"/>
      <c r="F91" s="166"/>
      <c r="G91" s="166"/>
    </row>
    <row r="92" spans="3:7" ht="10.5">
      <c r="C92" s="39"/>
      <c r="D92" s="39"/>
      <c r="E92" s="39"/>
      <c r="F92" s="39"/>
      <c r="G92" s="39"/>
    </row>
    <row r="93" spans="1:7" ht="10.5">
      <c r="A93" s="38"/>
      <c r="B93" s="200"/>
      <c r="C93" s="38"/>
      <c r="D93" s="38"/>
      <c r="E93" s="38"/>
      <c r="F93" s="38"/>
      <c r="G93" s="38"/>
    </row>
    <row r="94" spans="1:7" ht="10.5">
      <c r="A94" s="38"/>
      <c r="B94" s="200"/>
      <c r="C94" s="38"/>
      <c r="D94" s="38"/>
      <c r="E94" s="38"/>
      <c r="F94" s="38"/>
      <c r="G94" s="38"/>
    </row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D92:G92 D93:G93 C93 C92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9" sqref="J9"/>
    </sheetView>
  </sheetViews>
  <sheetFormatPr defaultColWidth="9.00390625" defaultRowHeight="12.75"/>
  <cols>
    <col min="1" max="1" width="41.25390625" style="37" customWidth="1"/>
    <col min="2" max="2" width="11.00390625" style="199" customWidth="1"/>
    <col min="3" max="7" width="13.75390625" style="37" customWidth="1"/>
    <col min="8" max="16384" width="9.125" style="37" customWidth="1"/>
  </cols>
  <sheetData>
    <row r="1" spans="1:7" ht="71.25" customHeight="1">
      <c r="A1" s="165" t="s">
        <v>242</v>
      </c>
      <c r="B1" s="164" t="s">
        <v>78</v>
      </c>
      <c r="C1" s="164" t="s">
        <v>68</v>
      </c>
      <c r="D1" s="164" t="s">
        <v>69</v>
      </c>
      <c r="E1" s="164" t="s">
        <v>70</v>
      </c>
      <c r="F1" s="164" t="s">
        <v>71</v>
      </c>
      <c r="G1" s="164" t="s">
        <v>72</v>
      </c>
    </row>
    <row r="2" spans="1:7" ht="32.25" customHeight="1">
      <c r="A2" s="294" t="s">
        <v>273</v>
      </c>
      <c r="B2" s="295"/>
      <c r="C2" s="32"/>
      <c r="D2" s="32"/>
      <c r="E2" s="32"/>
      <c r="F2" s="32"/>
      <c r="G2" s="32"/>
    </row>
    <row r="3" spans="1:7" ht="17.25" customHeight="1">
      <c r="A3" s="33" t="s">
        <v>344</v>
      </c>
      <c r="B3" s="110"/>
      <c r="C3" s="110"/>
      <c r="D3" s="110"/>
      <c r="E3" s="110"/>
      <c r="F3" s="110"/>
      <c r="G3" s="110"/>
    </row>
    <row r="4" spans="1:7" ht="17.25" customHeight="1">
      <c r="A4" s="189" t="s">
        <v>239</v>
      </c>
      <c r="B4" s="195"/>
      <c r="C4" s="185">
        <f>$B4*'ΠΩΛΗΣΕΙΣ-Όφελος'!C4</f>
        <v>0</v>
      </c>
      <c r="D4" s="185">
        <f>$B4*'ΠΩΛΗΣΕΙΣ-Όφελος'!D4</f>
        <v>0</v>
      </c>
      <c r="E4" s="185">
        <f>$B4*'ΠΩΛΗΣΕΙΣ-Όφελος'!E4</f>
        <v>0</v>
      </c>
      <c r="F4" s="185">
        <f>$B4*'ΠΩΛΗΣΕΙΣ-Όφελος'!F4</f>
        <v>0</v>
      </c>
      <c r="G4" s="185">
        <f>$B4*'ΠΩΛΗΣΕΙΣ-Όφελος'!G4</f>
        <v>0</v>
      </c>
    </row>
    <row r="5" spans="1:7" ht="17.25" customHeight="1">
      <c r="A5" s="189" t="s">
        <v>239</v>
      </c>
      <c r="B5" s="195"/>
      <c r="C5" s="185">
        <f>$B5*'ΠΩΛΗΣΕΙΣ-Όφελος'!C5</f>
        <v>0</v>
      </c>
      <c r="D5" s="185">
        <f>$B5*'ΠΩΛΗΣΕΙΣ-Όφελος'!D5</f>
        <v>0</v>
      </c>
      <c r="E5" s="185">
        <f>$B5*'ΠΩΛΗΣΕΙΣ-Όφελος'!E5</f>
        <v>0</v>
      </c>
      <c r="F5" s="185">
        <f>$B5*'ΠΩΛΗΣΕΙΣ-Όφελος'!F5</f>
        <v>0</v>
      </c>
      <c r="G5" s="185">
        <f>$B5*'ΠΩΛΗΣΕΙΣ-Όφελος'!G5</f>
        <v>0</v>
      </c>
    </row>
    <row r="6" spans="1:7" ht="17.25" customHeight="1">
      <c r="A6" s="189" t="s">
        <v>240</v>
      </c>
      <c r="B6" s="195"/>
      <c r="C6" s="185">
        <f>$B6*'ΠΩΛΗΣΕΙΣ-Όφελος'!C6</f>
        <v>0</v>
      </c>
      <c r="D6" s="185">
        <f>$B6*'ΠΩΛΗΣΕΙΣ-Όφελος'!D6</f>
        <v>0</v>
      </c>
      <c r="E6" s="185">
        <f>$B6*'ΠΩΛΗΣΕΙΣ-Όφελος'!E6</f>
        <v>0</v>
      </c>
      <c r="F6" s="185">
        <f>$B6*'ΠΩΛΗΣΕΙΣ-Όφελος'!F6</f>
        <v>0</v>
      </c>
      <c r="G6" s="185">
        <f>$B6*'ΠΩΛΗΣΕΙΣ-Όφελος'!G6</f>
        <v>0</v>
      </c>
    </row>
    <row r="7" spans="1:7" ht="17.25" customHeight="1">
      <c r="A7" s="33" t="s">
        <v>227</v>
      </c>
      <c r="B7" s="110"/>
      <c r="C7" s="110"/>
      <c r="D7" s="110"/>
      <c r="E7" s="110"/>
      <c r="F7" s="110"/>
      <c r="G7" s="110"/>
    </row>
    <row r="8" spans="1:7" ht="17.25" customHeight="1">
      <c r="A8" s="189" t="s">
        <v>239</v>
      </c>
      <c r="B8" s="195"/>
      <c r="C8" s="185">
        <f>$B8*'ΠΩΛΗΣΕΙΣ-Όφελος'!C8</f>
        <v>0</v>
      </c>
      <c r="D8" s="185">
        <f>$B8*'ΠΩΛΗΣΕΙΣ-Όφελος'!D8</f>
        <v>0</v>
      </c>
      <c r="E8" s="185">
        <f>$B8*'ΠΩΛΗΣΕΙΣ-Όφελος'!E8</f>
        <v>0</v>
      </c>
      <c r="F8" s="185">
        <f>$B8*'ΠΩΛΗΣΕΙΣ-Όφελος'!F8</f>
        <v>0</v>
      </c>
      <c r="G8" s="185">
        <f>$B8*'ΠΩΛΗΣΕΙΣ-Όφελος'!G8</f>
        <v>0</v>
      </c>
    </row>
    <row r="9" spans="1:7" ht="17.25" customHeight="1">
      <c r="A9" s="189" t="s">
        <v>239</v>
      </c>
      <c r="B9" s="195"/>
      <c r="C9" s="185">
        <f>$B9*'ΠΩΛΗΣΕΙΣ-Όφελος'!C9</f>
        <v>0</v>
      </c>
      <c r="D9" s="185">
        <f>$B9*'ΠΩΛΗΣΕΙΣ-Όφελος'!D9</f>
        <v>0</v>
      </c>
      <c r="E9" s="185">
        <f>$B9*'ΠΩΛΗΣΕΙΣ-Όφελος'!E9</f>
        <v>0</v>
      </c>
      <c r="F9" s="185">
        <f>$B9*'ΠΩΛΗΣΕΙΣ-Όφελος'!F9</f>
        <v>0</v>
      </c>
      <c r="G9" s="185">
        <f>$B9*'ΠΩΛΗΣΕΙΣ-Όφελος'!G9</f>
        <v>0</v>
      </c>
    </row>
    <row r="10" spans="1:7" ht="17.25" customHeight="1">
      <c r="A10" s="189" t="s">
        <v>240</v>
      </c>
      <c r="B10" s="195"/>
      <c r="C10" s="185">
        <f>$B10*'ΠΩΛΗΣΕΙΣ-Όφελος'!C10</f>
        <v>0</v>
      </c>
      <c r="D10" s="185">
        <f>$B10*'ΠΩΛΗΣΕΙΣ-Όφελος'!D10</f>
        <v>0</v>
      </c>
      <c r="E10" s="185">
        <f>$B10*'ΠΩΛΗΣΕΙΣ-Όφελος'!E10</f>
        <v>0</v>
      </c>
      <c r="F10" s="185">
        <f>$B10*'ΠΩΛΗΣΕΙΣ-Όφελος'!F10</f>
        <v>0</v>
      </c>
      <c r="G10" s="185">
        <f>$B10*'ΠΩΛΗΣΕΙΣ-Όφελος'!G10</f>
        <v>0</v>
      </c>
    </row>
    <row r="11" spans="1:7" ht="17.25" customHeight="1">
      <c r="A11" s="33" t="s">
        <v>228</v>
      </c>
      <c r="B11" s="110"/>
      <c r="C11" s="110"/>
      <c r="D11" s="110"/>
      <c r="E11" s="110"/>
      <c r="F11" s="110"/>
      <c r="G11" s="110"/>
    </row>
    <row r="12" spans="1:7" ht="17.25" customHeight="1">
      <c r="A12" s="189" t="s">
        <v>239</v>
      </c>
      <c r="B12" s="195"/>
      <c r="C12" s="185">
        <f>$B12*'ΠΩΛΗΣΕΙΣ-Όφελος'!C12</f>
        <v>0</v>
      </c>
      <c r="D12" s="185">
        <f>$B12*'ΠΩΛΗΣΕΙΣ-Όφελος'!D12</f>
        <v>0</v>
      </c>
      <c r="E12" s="185">
        <f>$B12*'ΠΩΛΗΣΕΙΣ-Όφελος'!E12</f>
        <v>0</v>
      </c>
      <c r="F12" s="185">
        <f>$B12*'ΠΩΛΗΣΕΙΣ-Όφελος'!F12</f>
        <v>0</v>
      </c>
      <c r="G12" s="185">
        <f>$B12*'ΠΩΛΗΣΕΙΣ-Όφελος'!G12</f>
        <v>0</v>
      </c>
    </row>
    <row r="13" spans="1:7" ht="17.25" customHeight="1">
      <c r="A13" s="189" t="s">
        <v>239</v>
      </c>
      <c r="B13" s="195"/>
      <c r="C13" s="185">
        <f>$B13*'ΠΩΛΗΣΕΙΣ-Όφελος'!C13</f>
        <v>0</v>
      </c>
      <c r="D13" s="185">
        <f>$B13*'ΠΩΛΗΣΕΙΣ-Όφελος'!D13</f>
        <v>0</v>
      </c>
      <c r="E13" s="185">
        <f>$B13*'ΠΩΛΗΣΕΙΣ-Όφελος'!E13</f>
        <v>0</v>
      </c>
      <c r="F13" s="185">
        <f>$B13*'ΠΩΛΗΣΕΙΣ-Όφελος'!F13</f>
        <v>0</v>
      </c>
      <c r="G13" s="185">
        <f>$B13*'ΠΩΛΗΣΕΙΣ-Όφελος'!G13</f>
        <v>0</v>
      </c>
    </row>
    <row r="14" spans="1:7" ht="17.25" customHeight="1">
      <c r="A14" s="189" t="s">
        <v>240</v>
      </c>
      <c r="B14" s="195"/>
      <c r="C14" s="185">
        <f>$B14*'ΠΩΛΗΣΕΙΣ-Όφελος'!C14</f>
        <v>0</v>
      </c>
      <c r="D14" s="185">
        <f>$B14*'ΠΩΛΗΣΕΙΣ-Όφελος'!D14</f>
        <v>0</v>
      </c>
      <c r="E14" s="185">
        <f>$B14*'ΠΩΛΗΣΕΙΣ-Όφελος'!E14</f>
        <v>0</v>
      </c>
      <c r="F14" s="185">
        <f>$B14*'ΠΩΛΗΣΕΙΣ-Όφελος'!F14</f>
        <v>0</v>
      </c>
      <c r="G14" s="185">
        <f>$B14*'ΠΩΛΗΣΕΙΣ-Όφελος'!G14</f>
        <v>0</v>
      </c>
    </row>
    <row r="15" spans="1:7" ht="17.25" customHeight="1">
      <c r="A15" s="33" t="s">
        <v>229</v>
      </c>
      <c r="B15" s="110"/>
      <c r="C15" s="110"/>
      <c r="D15" s="110"/>
      <c r="E15" s="110"/>
      <c r="F15" s="110"/>
      <c r="G15" s="110"/>
    </row>
    <row r="16" spans="1:7" ht="17.25" customHeight="1">
      <c r="A16" s="189" t="s">
        <v>239</v>
      </c>
      <c r="B16" s="195"/>
      <c r="C16" s="185">
        <f>$B16*'ΠΩΛΗΣΕΙΣ-Όφελος'!C16</f>
        <v>0</v>
      </c>
      <c r="D16" s="185">
        <f>$B16*'ΠΩΛΗΣΕΙΣ-Όφελος'!D16</f>
        <v>0</v>
      </c>
      <c r="E16" s="185">
        <f>$B16*'ΠΩΛΗΣΕΙΣ-Όφελος'!E16</f>
        <v>0</v>
      </c>
      <c r="F16" s="185">
        <f>$B16*'ΠΩΛΗΣΕΙΣ-Όφελος'!F16</f>
        <v>0</v>
      </c>
      <c r="G16" s="185">
        <f>$B16*'ΠΩΛΗΣΕΙΣ-Όφελος'!G16</f>
        <v>0</v>
      </c>
    </row>
    <row r="17" spans="1:7" ht="17.25" customHeight="1">
      <c r="A17" s="189" t="s">
        <v>239</v>
      </c>
      <c r="B17" s="195"/>
      <c r="C17" s="185">
        <f>$B17*'ΠΩΛΗΣΕΙΣ-Όφελος'!C17</f>
        <v>0</v>
      </c>
      <c r="D17" s="185">
        <f>$B17*'ΠΩΛΗΣΕΙΣ-Όφελος'!D17</f>
        <v>0</v>
      </c>
      <c r="E17" s="185">
        <f>$B17*'ΠΩΛΗΣΕΙΣ-Όφελος'!E17</f>
        <v>0</v>
      </c>
      <c r="F17" s="185">
        <f>$B17*'ΠΩΛΗΣΕΙΣ-Όφελος'!F17</f>
        <v>0</v>
      </c>
      <c r="G17" s="185">
        <f>$B17*'ΠΩΛΗΣΕΙΣ-Όφελος'!G17</f>
        <v>0</v>
      </c>
    </row>
    <row r="18" spans="1:7" ht="17.25" customHeight="1">
      <c r="A18" s="189" t="s">
        <v>240</v>
      </c>
      <c r="B18" s="195"/>
      <c r="C18" s="185">
        <f>$B18*'ΠΩΛΗΣΕΙΣ-Όφελος'!C18</f>
        <v>0</v>
      </c>
      <c r="D18" s="185">
        <f>$B18*'ΠΩΛΗΣΕΙΣ-Όφελος'!D18</f>
        <v>0</v>
      </c>
      <c r="E18" s="185">
        <f>$B18*'ΠΩΛΗΣΕΙΣ-Όφελος'!E18</f>
        <v>0</v>
      </c>
      <c r="F18" s="185">
        <f>$B18*'ΠΩΛΗΣΕΙΣ-Όφελος'!F18</f>
        <v>0</v>
      </c>
      <c r="G18" s="185">
        <f>$B18*'ΠΩΛΗΣΕΙΣ-Όφελος'!G18</f>
        <v>0</v>
      </c>
    </row>
    <row r="19" spans="1:7" ht="17.25" customHeight="1">
      <c r="A19" s="33" t="s">
        <v>230</v>
      </c>
      <c r="B19" s="110"/>
      <c r="C19" s="110"/>
      <c r="D19" s="110"/>
      <c r="E19" s="110"/>
      <c r="F19" s="110"/>
      <c r="G19" s="110"/>
    </row>
    <row r="20" spans="1:7" ht="17.25" customHeight="1">
      <c r="A20" s="189" t="s">
        <v>239</v>
      </c>
      <c r="B20" s="195"/>
      <c r="C20" s="185">
        <f>$B20*'ΠΩΛΗΣΕΙΣ-Όφελος'!C20</f>
        <v>0</v>
      </c>
      <c r="D20" s="185">
        <f>$B20*'ΠΩΛΗΣΕΙΣ-Όφελος'!D20</f>
        <v>0</v>
      </c>
      <c r="E20" s="185">
        <f>$B20*'ΠΩΛΗΣΕΙΣ-Όφελος'!E20</f>
        <v>0</v>
      </c>
      <c r="F20" s="185">
        <f>$B20*'ΠΩΛΗΣΕΙΣ-Όφελος'!F20</f>
        <v>0</v>
      </c>
      <c r="G20" s="185">
        <f>$B20*'ΠΩΛΗΣΕΙΣ-Όφελος'!G20</f>
        <v>0</v>
      </c>
    </row>
    <row r="21" spans="1:7" ht="17.25" customHeight="1">
      <c r="A21" s="189" t="s">
        <v>239</v>
      </c>
      <c r="B21" s="195"/>
      <c r="C21" s="185">
        <f>$B21*'ΠΩΛΗΣΕΙΣ-Όφελος'!C21</f>
        <v>0</v>
      </c>
      <c r="D21" s="185">
        <f>$B21*'ΠΩΛΗΣΕΙΣ-Όφελος'!D21</f>
        <v>0</v>
      </c>
      <c r="E21" s="185">
        <f>$B21*'ΠΩΛΗΣΕΙΣ-Όφελος'!E21</f>
        <v>0</v>
      </c>
      <c r="F21" s="185">
        <f>$B21*'ΠΩΛΗΣΕΙΣ-Όφελος'!F21</f>
        <v>0</v>
      </c>
      <c r="G21" s="185">
        <f>$B21*'ΠΩΛΗΣΕΙΣ-Όφελος'!G21</f>
        <v>0</v>
      </c>
    </row>
    <row r="22" spans="1:7" ht="17.25" customHeight="1">
      <c r="A22" s="189" t="s">
        <v>240</v>
      </c>
      <c r="B22" s="195"/>
      <c r="C22" s="185">
        <f>$B22*'ΠΩΛΗΣΕΙΣ-Όφελος'!C22</f>
        <v>0</v>
      </c>
      <c r="D22" s="185">
        <f>$B22*'ΠΩΛΗΣΕΙΣ-Όφελος'!D22</f>
        <v>0</v>
      </c>
      <c r="E22" s="185">
        <f>$B22*'ΠΩΛΗΣΕΙΣ-Όφελος'!E22</f>
        <v>0</v>
      </c>
      <c r="F22" s="185">
        <f>$B22*'ΠΩΛΗΣΕΙΣ-Όφελος'!F22</f>
        <v>0</v>
      </c>
      <c r="G22" s="185">
        <f>$B22*'ΠΩΛΗΣΕΙΣ-Όφελος'!G22</f>
        <v>0</v>
      </c>
    </row>
    <row r="23" spans="1:7" ht="17.25" customHeight="1">
      <c r="A23" s="33" t="s">
        <v>231</v>
      </c>
      <c r="B23" s="110"/>
      <c r="C23" s="110"/>
      <c r="D23" s="110"/>
      <c r="E23" s="110"/>
      <c r="F23" s="110"/>
      <c r="G23" s="110"/>
    </row>
    <row r="24" spans="1:7" ht="17.25" customHeight="1">
      <c r="A24" s="189" t="s">
        <v>239</v>
      </c>
      <c r="B24" s="195"/>
      <c r="C24" s="185">
        <f>$B24*'ΠΩΛΗΣΕΙΣ-Όφελος'!C24</f>
        <v>0</v>
      </c>
      <c r="D24" s="185">
        <f>$B24*'ΠΩΛΗΣΕΙΣ-Όφελος'!D24</f>
        <v>0</v>
      </c>
      <c r="E24" s="185">
        <f>$B24*'ΠΩΛΗΣΕΙΣ-Όφελος'!E24</f>
        <v>0</v>
      </c>
      <c r="F24" s="185">
        <f>$B24*'ΠΩΛΗΣΕΙΣ-Όφελος'!F24</f>
        <v>0</v>
      </c>
      <c r="G24" s="185">
        <f>$B24*'ΠΩΛΗΣΕΙΣ-Όφελος'!G24</f>
        <v>0</v>
      </c>
    </row>
    <row r="25" spans="1:7" ht="17.25" customHeight="1">
      <c r="A25" s="189" t="s">
        <v>239</v>
      </c>
      <c r="B25" s="195"/>
      <c r="C25" s="185">
        <f>$B25*'ΠΩΛΗΣΕΙΣ-Όφελος'!C25</f>
        <v>0</v>
      </c>
      <c r="D25" s="185">
        <f>$B25*'ΠΩΛΗΣΕΙΣ-Όφελος'!D25</f>
        <v>0</v>
      </c>
      <c r="E25" s="185">
        <f>$B25*'ΠΩΛΗΣΕΙΣ-Όφελος'!E25</f>
        <v>0</v>
      </c>
      <c r="F25" s="185">
        <f>$B25*'ΠΩΛΗΣΕΙΣ-Όφελος'!F25</f>
        <v>0</v>
      </c>
      <c r="G25" s="185">
        <f>$B25*'ΠΩΛΗΣΕΙΣ-Όφελος'!G25</f>
        <v>0</v>
      </c>
    </row>
    <row r="26" spans="1:7" ht="17.25" customHeight="1">
      <c r="A26" s="189" t="s">
        <v>240</v>
      </c>
      <c r="B26" s="195"/>
      <c r="C26" s="185">
        <f>$B26*'ΠΩΛΗΣΕΙΣ-Όφελος'!C26</f>
        <v>0</v>
      </c>
      <c r="D26" s="185">
        <f>$B26*'ΠΩΛΗΣΕΙΣ-Όφελος'!D26</f>
        <v>0</v>
      </c>
      <c r="E26" s="185">
        <f>$B26*'ΠΩΛΗΣΕΙΣ-Όφελος'!E26</f>
        <v>0</v>
      </c>
      <c r="F26" s="185">
        <f>$B26*'ΠΩΛΗΣΕΙΣ-Όφελος'!F26</f>
        <v>0</v>
      </c>
      <c r="G26" s="185">
        <f>$B26*'ΠΩΛΗΣΕΙΣ-Όφελος'!G26</f>
        <v>0</v>
      </c>
    </row>
    <row r="27" spans="1:7" ht="17.25" customHeight="1">
      <c r="A27" s="33" t="s">
        <v>232</v>
      </c>
      <c r="B27" s="110"/>
      <c r="C27" s="110"/>
      <c r="D27" s="110"/>
      <c r="E27" s="110"/>
      <c r="F27" s="110"/>
      <c r="G27" s="110"/>
    </row>
    <row r="28" spans="1:7" ht="17.25" customHeight="1">
      <c r="A28" s="189" t="s">
        <v>239</v>
      </c>
      <c r="B28" s="195"/>
      <c r="C28" s="185">
        <f>$B28*'ΠΩΛΗΣΕΙΣ-Όφελος'!C28</f>
        <v>0</v>
      </c>
      <c r="D28" s="185">
        <f>$B28*'ΠΩΛΗΣΕΙΣ-Όφελος'!D28</f>
        <v>0</v>
      </c>
      <c r="E28" s="185">
        <f>$B28*'ΠΩΛΗΣΕΙΣ-Όφελος'!E28</f>
        <v>0</v>
      </c>
      <c r="F28" s="185">
        <f>$B28*'ΠΩΛΗΣΕΙΣ-Όφελος'!F28</f>
        <v>0</v>
      </c>
      <c r="G28" s="185">
        <f>$B28*'ΠΩΛΗΣΕΙΣ-Όφελος'!G28</f>
        <v>0</v>
      </c>
    </row>
    <row r="29" spans="1:7" ht="17.25" customHeight="1">
      <c r="A29" s="189" t="s">
        <v>239</v>
      </c>
      <c r="B29" s="195"/>
      <c r="C29" s="185">
        <f>$B29*'ΠΩΛΗΣΕΙΣ-Όφελος'!C29</f>
        <v>0</v>
      </c>
      <c r="D29" s="185">
        <f>$B29*'ΠΩΛΗΣΕΙΣ-Όφελος'!D29</f>
        <v>0</v>
      </c>
      <c r="E29" s="185">
        <f>$B29*'ΠΩΛΗΣΕΙΣ-Όφελος'!E29</f>
        <v>0</v>
      </c>
      <c r="F29" s="185">
        <f>$B29*'ΠΩΛΗΣΕΙΣ-Όφελος'!F29</f>
        <v>0</v>
      </c>
      <c r="G29" s="185">
        <f>$B29*'ΠΩΛΗΣΕΙΣ-Όφελος'!G29</f>
        <v>0</v>
      </c>
    </row>
    <row r="30" spans="1:7" ht="17.25" customHeight="1">
      <c r="A30" s="189" t="s">
        <v>240</v>
      </c>
      <c r="B30" s="195"/>
      <c r="C30" s="185">
        <f>$B30*'ΠΩΛΗΣΕΙΣ-Όφελος'!C30</f>
        <v>0</v>
      </c>
      <c r="D30" s="185">
        <f>$B30*'ΠΩΛΗΣΕΙΣ-Όφελος'!D30</f>
        <v>0</v>
      </c>
      <c r="E30" s="185">
        <f>$B30*'ΠΩΛΗΣΕΙΣ-Όφελος'!E30</f>
        <v>0</v>
      </c>
      <c r="F30" s="185">
        <f>$B30*'ΠΩΛΗΣΕΙΣ-Όφελος'!F30</f>
        <v>0</v>
      </c>
      <c r="G30" s="185">
        <f>$B30*'ΠΩΛΗΣΕΙΣ-Όφελος'!G30</f>
        <v>0</v>
      </c>
    </row>
    <row r="31" spans="1:7" ht="17.25" customHeight="1">
      <c r="A31" s="33" t="s">
        <v>232</v>
      </c>
      <c r="B31" s="110"/>
      <c r="C31" s="110"/>
      <c r="D31" s="110"/>
      <c r="E31" s="110"/>
      <c r="F31" s="110"/>
      <c r="G31" s="110"/>
    </row>
    <row r="32" spans="1:7" ht="17.25" customHeight="1">
      <c r="A32" s="189" t="s">
        <v>239</v>
      </c>
      <c r="B32" s="195"/>
      <c r="C32" s="185">
        <f>$B32*'ΠΩΛΗΣΕΙΣ-Όφελος'!C32</f>
        <v>0</v>
      </c>
      <c r="D32" s="185">
        <f>$B32*'ΠΩΛΗΣΕΙΣ-Όφελος'!D32</f>
        <v>0</v>
      </c>
      <c r="E32" s="185">
        <f>$B32*'ΠΩΛΗΣΕΙΣ-Όφελος'!E32</f>
        <v>0</v>
      </c>
      <c r="F32" s="185">
        <f>$B32*'ΠΩΛΗΣΕΙΣ-Όφελος'!F32</f>
        <v>0</v>
      </c>
      <c r="G32" s="185">
        <f>$B32*'ΠΩΛΗΣΕΙΣ-Όφελος'!G32</f>
        <v>0</v>
      </c>
    </row>
    <row r="33" spans="1:7" ht="17.25" customHeight="1">
      <c r="A33" s="189" t="s">
        <v>239</v>
      </c>
      <c r="B33" s="195"/>
      <c r="C33" s="185">
        <f>$B33*'ΠΩΛΗΣΕΙΣ-Όφελος'!C33</f>
        <v>0</v>
      </c>
      <c r="D33" s="185">
        <f>$B33*'ΠΩΛΗΣΕΙΣ-Όφελος'!D33</f>
        <v>0</v>
      </c>
      <c r="E33" s="185">
        <f>$B33*'ΠΩΛΗΣΕΙΣ-Όφελος'!E33</f>
        <v>0</v>
      </c>
      <c r="F33" s="185">
        <f>$B33*'ΠΩΛΗΣΕΙΣ-Όφελος'!F33</f>
        <v>0</v>
      </c>
      <c r="G33" s="185">
        <f>$B33*'ΠΩΛΗΣΕΙΣ-Όφελος'!G33</f>
        <v>0</v>
      </c>
    </row>
    <row r="34" spans="1:7" ht="17.25" customHeight="1">
      <c r="A34" s="189" t="s">
        <v>240</v>
      </c>
      <c r="B34" s="195"/>
      <c r="C34" s="185">
        <f>$B34*'ΠΩΛΗΣΕΙΣ-Όφελος'!C34</f>
        <v>0</v>
      </c>
      <c r="D34" s="185">
        <f>$B34*'ΠΩΛΗΣΕΙΣ-Όφελος'!D34</f>
        <v>0</v>
      </c>
      <c r="E34" s="185">
        <f>$B34*'ΠΩΛΗΣΕΙΣ-Όφελος'!E34</f>
        <v>0</v>
      </c>
      <c r="F34" s="185">
        <f>$B34*'ΠΩΛΗΣΕΙΣ-Όφελος'!F34</f>
        <v>0</v>
      </c>
      <c r="G34" s="185">
        <f>$B34*'ΠΩΛΗΣΕΙΣ-Όφελος'!G34</f>
        <v>0</v>
      </c>
    </row>
    <row r="35" spans="1:7" ht="17.25" customHeight="1">
      <c r="A35" s="33" t="s">
        <v>232</v>
      </c>
      <c r="B35" s="110"/>
      <c r="C35" s="110"/>
      <c r="D35" s="110"/>
      <c r="E35" s="110"/>
      <c r="F35" s="110"/>
      <c r="G35" s="110"/>
    </row>
    <row r="36" spans="1:7" ht="17.25" customHeight="1">
      <c r="A36" s="189" t="s">
        <v>239</v>
      </c>
      <c r="B36" s="195"/>
      <c r="C36" s="185">
        <f>$B36*'ΠΩΛΗΣΕΙΣ-Όφελος'!C36</f>
        <v>0</v>
      </c>
      <c r="D36" s="185">
        <f>$B36*'ΠΩΛΗΣΕΙΣ-Όφελος'!D36</f>
        <v>0</v>
      </c>
      <c r="E36" s="185">
        <f>$B36*'ΠΩΛΗΣΕΙΣ-Όφελος'!E36</f>
        <v>0</v>
      </c>
      <c r="F36" s="185">
        <f>$B36*'ΠΩΛΗΣΕΙΣ-Όφελος'!F36</f>
        <v>0</v>
      </c>
      <c r="G36" s="185">
        <f>$B36*'ΠΩΛΗΣΕΙΣ-Όφελος'!G36</f>
        <v>0</v>
      </c>
    </row>
    <row r="37" spans="1:7" ht="17.25" customHeight="1">
      <c r="A37" s="189" t="s">
        <v>239</v>
      </c>
      <c r="B37" s="195"/>
      <c r="C37" s="185">
        <f>$B37*'ΠΩΛΗΣΕΙΣ-Όφελος'!C37</f>
        <v>0</v>
      </c>
      <c r="D37" s="185">
        <f>$B37*'ΠΩΛΗΣΕΙΣ-Όφελος'!D37</f>
        <v>0</v>
      </c>
      <c r="E37" s="185">
        <f>$B37*'ΠΩΛΗΣΕΙΣ-Όφελος'!E37</f>
        <v>0</v>
      </c>
      <c r="F37" s="185">
        <f>$B37*'ΠΩΛΗΣΕΙΣ-Όφελος'!F37</f>
        <v>0</v>
      </c>
      <c r="G37" s="185">
        <f>$B37*'ΠΩΛΗΣΕΙΣ-Όφελος'!G37</f>
        <v>0</v>
      </c>
    </row>
    <row r="38" spans="1:7" ht="17.25" customHeight="1">
      <c r="A38" s="189" t="s">
        <v>240</v>
      </c>
      <c r="B38" s="195"/>
      <c r="C38" s="185">
        <f>$B38*'ΠΩΛΗΣΕΙΣ-Όφελος'!C38</f>
        <v>0</v>
      </c>
      <c r="D38" s="185">
        <f>$B38*'ΠΩΛΗΣΕΙΣ-Όφελος'!D38</f>
        <v>0</v>
      </c>
      <c r="E38" s="185">
        <f>$B38*'ΠΩΛΗΣΕΙΣ-Όφελος'!E38</f>
        <v>0</v>
      </c>
      <c r="F38" s="185">
        <f>$B38*'ΠΩΛΗΣΕΙΣ-Όφελος'!F38</f>
        <v>0</v>
      </c>
      <c r="G38" s="185">
        <f>$B38*'ΠΩΛΗΣΕΙΣ-Όφελος'!G38</f>
        <v>0</v>
      </c>
    </row>
    <row r="39" spans="1:7" ht="17.25" customHeight="1">
      <c r="A39" s="33" t="s">
        <v>232</v>
      </c>
      <c r="B39" s="110"/>
      <c r="C39" s="110"/>
      <c r="D39" s="110"/>
      <c r="E39" s="110"/>
      <c r="F39" s="110"/>
      <c r="G39" s="110"/>
    </row>
    <row r="40" spans="1:7" ht="17.25" customHeight="1">
      <c r="A40" s="189" t="s">
        <v>239</v>
      </c>
      <c r="B40" s="195"/>
      <c r="C40" s="185">
        <f>$B40*'ΠΩΛΗΣΕΙΣ-Όφελος'!C40</f>
        <v>0</v>
      </c>
      <c r="D40" s="185">
        <f>$B40*'ΠΩΛΗΣΕΙΣ-Όφελος'!D40</f>
        <v>0</v>
      </c>
      <c r="E40" s="185">
        <f>$B40*'ΠΩΛΗΣΕΙΣ-Όφελος'!E40</f>
        <v>0</v>
      </c>
      <c r="F40" s="185">
        <f>$B40*'ΠΩΛΗΣΕΙΣ-Όφελος'!F40</f>
        <v>0</v>
      </c>
      <c r="G40" s="185">
        <f>$B40*'ΠΩΛΗΣΕΙΣ-Όφελος'!G40</f>
        <v>0</v>
      </c>
    </row>
    <row r="41" spans="1:7" ht="17.25" customHeight="1">
      <c r="A41" s="189" t="s">
        <v>239</v>
      </c>
      <c r="B41" s="195"/>
      <c r="C41" s="185">
        <f>$B41*'ΠΩΛΗΣΕΙΣ-Όφελος'!C41</f>
        <v>0</v>
      </c>
      <c r="D41" s="185">
        <f>$B41*'ΠΩΛΗΣΕΙΣ-Όφελος'!D41</f>
        <v>0</v>
      </c>
      <c r="E41" s="185">
        <f>$B41*'ΠΩΛΗΣΕΙΣ-Όφελος'!E41</f>
        <v>0</v>
      </c>
      <c r="F41" s="185">
        <f>$B41*'ΠΩΛΗΣΕΙΣ-Όφελος'!F41</f>
        <v>0</v>
      </c>
      <c r="G41" s="185">
        <f>$B41*'ΠΩΛΗΣΕΙΣ-Όφελος'!G41</f>
        <v>0</v>
      </c>
    </row>
    <row r="42" spans="1:7" ht="17.25" customHeight="1">
      <c r="A42" s="189" t="s">
        <v>240</v>
      </c>
      <c r="B42" s="195"/>
      <c r="C42" s="185">
        <f>$B42*'ΠΩΛΗΣΕΙΣ-Όφελος'!C42</f>
        <v>0</v>
      </c>
      <c r="D42" s="185">
        <f>$B42*'ΠΩΛΗΣΕΙΣ-Όφελος'!D42</f>
        <v>0</v>
      </c>
      <c r="E42" s="185">
        <f>$B42*'ΠΩΛΗΣΕΙΣ-Όφελος'!E42</f>
        <v>0</v>
      </c>
      <c r="F42" s="185">
        <f>$B42*'ΠΩΛΗΣΕΙΣ-Όφελος'!F42</f>
        <v>0</v>
      </c>
      <c r="G42" s="185">
        <f>$B42*'ΠΩΛΗΣΕΙΣ-Όφελος'!G42</f>
        <v>0</v>
      </c>
    </row>
    <row r="43" spans="1:7" ht="17.25" customHeight="1">
      <c r="A43" s="33" t="s">
        <v>232</v>
      </c>
      <c r="B43" s="110"/>
      <c r="C43" s="110"/>
      <c r="D43" s="110"/>
      <c r="E43" s="110"/>
      <c r="F43" s="110"/>
      <c r="G43" s="110"/>
    </row>
    <row r="44" spans="1:7" ht="17.25" customHeight="1">
      <c r="A44" s="189" t="s">
        <v>239</v>
      </c>
      <c r="B44" s="195"/>
      <c r="C44" s="185">
        <f>$B44*'ΠΩΛΗΣΕΙΣ-Όφελος'!C44</f>
        <v>0</v>
      </c>
      <c r="D44" s="185">
        <f>$B44*'ΠΩΛΗΣΕΙΣ-Όφελος'!D44</f>
        <v>0</v>
      </c>
      <c r="E44" s="185">
        <f>$B44*'ΠΩΛΗΣΕΙΣ-Όφελος'!E44</f>
        <v>0</v>
      </c>
      <c r="F44" s="185">
        <f>$B44*'ΠΩΛΗΣΕΙΣ-Όφελος'!F44</f>
        <v>0</v>
      </c>
      <c r="G44" s="185">
        <f>$B44*'ΠΩΛΗΣΕΙΣ-Όφελος'!G44</f>
        <v>0</v>
      </c>
    </row>
    <row r="45" spans="1:7" ht="17.25" customHeight="1">
      <c r="A45" s="189" t="s">
        <v>239</v>
      </c>
      <c r="B45" s="195"/>
      <c r="C45" s="185">
        <f>$B45*'ΠΩΛΗΣΕΙΣ-Όφελος'!C45</f>
        <v>0</v>
      </c>
      <c r="D45" s="185">
        <f>$B45*'ΠΩΛΗΣΕΙΣ-Όφελος'!D45</f>
        <v>0</v>
      </c>
      <c r="E45" s="185">
        <f>$B45*'ΠΩΛΗΣΕΙΣ-Όφελος'!E45</f>
        <v>0</v>
      </c>
      <c r="F45" s="185">
        <f>$B45*'ΠΩΛΗΣΕΙΣ-Όφελος'!F45</f>
        <v>0</v>
      </c>
      <c r="G45" s="185">
        <f>$B45*'ΠΩΛΗΣΕΙΣ-Όφελος'!G45</f>
        <v>0</v>
      </c>
    </row>
    <row r="46" spans="1:7" ht="17.25" customHeight="1">
      <c r="A46" s="189" t="s">
        <v>240</v>
      </c>
      <c r="B46" s="196"/>
      <c r="C46" s="185">
        <f>$B46*'ΠΩΛΗΣΕΙΣ-Όφελος'!C46</f>
        <v>0</v>
      </c>
      <c r="D46" s="185">
        <f>$B46*'ΠΩΛΗΣΕΙΣ-Όφελος'!D46</f>
        <v>0</v>
      </c>
      <c r="E46" s="185">
        <f>$B46*'ΠΩΛΗΣΕΙΣ-Όφελος'!E46</f>
        <v>0</v>
      </c>
      <c r="F46" s="185">
        <f>$B46*'ΠΩΛΗΣΕΙΣ-Όφελος'!F46</f>
        <v>0</v>
      </c>
      <c r="G46" s="185">
        <f>$B46*'ΠΩΛΗΣΕΙΣ-Όφελος'!G46</f>
        <v>0</v>
      </c>
    </row>
    <row r="47" spans="1:7" ht="30" customHeight="1">
      <c r="A47" s="190" t="s">
        <v>272</v>
      </c>
      <c r="B47" s="110"/>
      <c r="C47" s="210">
        <f>SUM(C4:C46)</f>
        <v>0</v>
      </c>
      <c r="D47" s="210">
        <f>SUM(D4:D46)</f>
        <v>0</v>
      </c>
      <c r="E47" s="210">
        <f>SUM(E4:E46)</f>
        <v>0</v>
      </c>
      <c r="F47" s="210">
        <f>SUM(F4:F46)</f>
        <v>0</v>
      </c>
      <c r="G47" s="210">
        <f>SUM(G4:G46)</f>
        <v>0</v>
      </c>
    </row>
    <row r="48" spans="1:7" ht="36" customHeight="1">
      <c r="A48" s="296" t="s">
        <v>274</v>
      </c>
      <c r="B48" s="297"/>
      <c r="C48" s="36"/>
      <c r="D48" s="36"/>
      <c r="E48" s="36"/>
      <c r="F48" s="36"/>
      <c r="G48" s="36"/>
    </row>
    <row r="49" spans="1:7" ht="17.25" customHeight="1">
      <c r="A49" s="193" t="s">
        <v>344</v>
      </c>
      <c r="B49" s="110"/>
      <c r="C49" s="110"/>
      <c r="D49" s="110"/>
      <c r="E49" s="110"/>
      <c r="F49" s="110"/>
      <c r="G49" s="110"/>
    </row>
    <row r="50" spans="1:7" ht="17.25" customHeight="1">
      <c r="A50" s="192" t="s">
        <v>239</v>
      </c>
      <c r="B50" s="198"/>
      <c r="C50" s="185">
        <f>$B50*'ΠΩΛΗΣΕΙΣ-Όφελος'!C49</f>
        <v>0</v>
      </c>
      <c r="D50" s="185">
        <f>$B50*'ΠΩΛΗΣΕΙΣ-Όφελος'!D49</f>
        <v>0</v>
      </c>
      <c r="E50" s="185">
        <f>$B50*'ΠΩΛΗΣΕΙΣ-Όφελος'!E49</f>
        <v>0</v>
      </c>
      <c r="F50" s="185">
        <f>$B50*'ΠΩΛΗΣΕΙΣ-Όφελος'!F49</f>
        <v>0</v>
      </c>
      <c r="G50" s="185">
        <f>$B50*'ΠΩΛΗΣΕΙΣ-Όφελος'!G49</f>
        <v>0</v>
      </c>
    </row>
    <row r="51" spans="1:7" ht="17.25" customHeight="1">
      <c r="A51" s="192" t="s">
        <v>239</v>
      </c>
      <c r="B51" s="198"/>
      <c r="C51" s="185">
        <f>$B51*'ΠΩΛΗΣΕΙΣ-Όφελος'!C50</f>
        <v>0</v>
      </c>
      <c r="D51" s="185">
        <f>$B51*'ΠΩΛΗΣΕΙΣ-Όφελος'!D50</f>
        <v>0</v>
      </c>
      <c r="E51" s="185">
        <f>$B51*'ΠΩΛΗΣΕΙΣ-Όφελος'!E50</f>
        <v>0</v>
      </c>
      <c r="F51" s="185">
        <f>$B51*'ΠΩΛΗΣΕΙΣ-Όφελος'!F50</f>
        <v>0</v>
      </c>
      <c r="G51" s="185">
        <f>$B51*'ΠΩΛΗΣΕΙΣ-Όφελος'!G50</f>
        <v>0</v>
      </c>
    </row>
    <row r="52" spans="1:7" ht="17.25" customHeight="1">
      <c r="A52" s="192" t="s">
        <v>240</v>
      </c>
      <c r="B52" s="198"/>
      <c r="C52" s="185">
        <f>$B52*'ΠΩΛΗΣΕΙΣ-Όφελος'!C51</f>
        <v>0</v>
      </c>
      <c r="D52" s="185">
        <f>$B52*'ΠΩΛΗΣΕΙΣ-Όφελος'!D51</f>
        <v>0</v>
      </c>
      <c r="E52" s="185">
        <f>$B52*'ΠΩΛΗΣΕΙΣ-Όφελος'!E51</f>
        <v>0</v>
      </c>
      <c r="F52" s="185">
        <f>$B52*'ΠΩΛΗΣΕΙΣ-Όφελος'!F51</f>
        <v>0</v>
      </c>
      <c r="G52" s="185">
        <f>$B52*'ΠΩΛΗΣΕΙΣ-Όφελος'!G51</f>
        <v>0</v>
      </c>
    </row>
    <row r="53" spans="1:7" ht="17.25" customHeight="1">
      <c r="A53" s="193" t="s">
        <v>227</v>
      </c>
      <c r="B53" s="110"/>
      <c r="C53" s="110"/>
      <c r="D53" s="110"/>
      <c r="E53" s="110"/>
      <c r="F53" s="110"/>
      <c r="G53" s="110"/>
    </row>
    <row r="54" spans="1:7" ht="17.25" customHeight="1">
      <c r="A54" s="192" t="s">
        <v>239</v>
      </c>
      <c r="B54" s="198"/>
      <c r="C54" s="185">
        <f>$B54*'ΠΩΛΗΣΕΙΣ-Όφελος'!C53</f>
        <v>0</v>
      </c>
      <c r="D54" s="185">
        <f>$B54*'ΠΩΛΗΣΕΙΣ-Όφελος'!D53</f>
        <v>0</v>
      </c>
      <c r="E54" s="185">
        <f>$B54*'ΠΩΛΗΣΕΙΣ-Όφελος'!E53</f>
        <v>0</v>
      </c>
      <c r="F54" s="185">
        <f>$B54*'ΠΩΛΗΣΕΙΣ-Όφελος'!F53</f>
        <v>0</v>
      </c>
      <c r="G54" s="185">
        <f>$B54*'ΠΩΛΗΣΕΙΣ-Όφελος'!G53</f>
        <v>0</v>
      </c>
    </row>
    <row r="55" spans="1:7" ht="17.25" customHeight="1">
      <c r="A55" s="192" t="s">
        <v>239</v>
      </c>
      <c r="B55" s="198"/>
      <c r="C55" s="185">
        <f>$B55*'ΠΩΛΗΣΕΙΣ-Όφελος'!C54</f>
        <v>0</v>
      </c>
      <c r="D55" s="185">
        <f>$B55*'ΠΩΛΗΣΕΙΣ-Όφελος'!D54</f>
        <v>0</v>
      </c>
      <c r="E55" s="185">
        <f>$B55*'ΠΩΛΗΣΕΙΣ-Όφελος'!E54</f>
        <v>0</v>
      </c>
      <c r="F55" s="185">
        <f>$B55*'ΠΩΛΗΣΕΙΣ-Όφελος'!F54</f>
        <v>0</v>
      </c>
      <c r="G55" s="185">
        <f>$B55*'ΠΩΛΗΣΕΙΣ-Όφελος'!G54</f>
        <v>0</v>
      </c>
    </row>
    <row r="56" spans="1:7" ht="17.25" customHeight="1">
      <c r="A56" s="192" t="s">
        <v>240</v>
      </c>
      <c r="B56" s="198"/>
      <c r="C56" s="185">
        <f>$B56*'ΠΩΛΗΣΕΙΣ-Όφελος'!C55</f>
        <v>0</v>
      </c>
      <c r="D56" s="185">
        <f>$B56*'ΠΩΛΗΣΕΙΣ-Όφελος'!D55</f>
        <v>0</v>
      </c>
      <c r="E56" s="185">
        <f>$B56*'ΠΩΛΗΣΕΙΣ-Όφελος'!E55</f>
        <v>0</v>
      </c>
      <c r="F56" s="185">
        <f>$B56*'ΠΩΛΗΣΕΙΣ-Όφελος'!F55</f>
        <v>0</v>
      </c>
      <c r="G56" s="185">
        <f>$B56*'ΠΩΛΗΣΕΙΣ-Όφελος'!G55</f>
        <v>0</v>
      </c>
    </row>
    <row r="57" spans="1:7" ht="17.25" customHeight="1">
      <c r="A57" s="193" t="s">
        <v>228</v>
      </c>
      <c r="B57" s="110"/>
      <c r="C57" s="110"/>
      <c r="D57" s="110"/>
      <c r="E57" s="110"/>
      <c r="F57" s="110"/>
      <c r="G57" s="110"/>
    </row>
    <row r="58" spans="1:7" ht="17.25" customHeight="1">
      <c r="A58" s="192" t="s">
        <v>239</v>
      </c>
      <c r="B58" s="198"/>
      <c r="C58" s="185">
        <f>$B58*'ΠΩΛΗΣΕΙΣ-Όφελος'!C57</f>
        <v>0</v>
      </c>
      <c r="D58" s="185">
        <f>$B58*'ΠΩΛΗΣΕΙΣ-Όφελος'!D57</f>
        <v>0</v>
      </c>
      <c r="E58" s="185">
        <f>$B58*'ΠΩΛΗΣΕΙΣ-Όφελος'!E57</f>
        <v>0</v>
      </c>
      <c r="F58" s="185">
        <f>$B58*'ΠΩΛΗΣΕΙΣ-Όφελος'!F57</f>
        <v>0</v>
      </c>
      <c r="G58" s="185">
        <f>$B58*'ΠΩΛΗΣΕΙΣ-Όφελος'!G57</f>
        <v>0</v>
      </c>
    </row>
    <row r="59" spans="1:7" ht="17.25" customHeight="1">
      <c r="A59" s="192" t="s">
        <v>239</v>
      </c>
      <c r="B59" s="198"/>
      <c r="C59" s="185">
        <f>$B59*'ΠΩΛΗΣΕΙΣ-Όφελος'!C58</f>
        <v>0</v>
      </c>
      <c r="D59" s="185">
        <f>$B59*'ΠΩΛΗΣΕΙΣ-Όφελος'!D58</f>
        <v>0</v>
      </c>
      <c r="E59" s="185">
        <f>$B59*'ΠΩΛΗΣΕΙΣ-Όφελος'!E58</f>
        <v>0</v>
      </c>
      <c r="F59" s="185">
        <f>$B59*'ΠΩΛΗΣΕΙΣ-Όφελος'!F58</f>
        <v>0</v>
      </c>
      <c r="G59" s="185">
        <f>$B59*'ΠΩΛΗΣΕΙΣ-Όφελος'!G58</f>
        <v>0</v>
      </c>
    </row>
    <row r="60" spans="1:7" ht="17.25" customHeight="1">
      <c r="A60" s="192" t="s">
        <v>240</v>
      </c>
      <c r="B60" s="198"/>
      <c r="C60" s="185">
        <f>$B60*'ΠΩΛΗΣΕΙΣ-Όφελος'!C59</f>
        <v>0</v>
      </c>
      <c r="D60" s="185">
        <f>$B60*'ΠΩΛΗΣΕΙΣ-Όφελος'!D59</f>
        <v>0</v>
      </c>
      <c r="E60" s="185">
        <f>$B60*'ΠΩΛΗΣΕΙΣ-Όφελος'!E59</f>
        <v>0</v>
      </c>
      <c r="F60" s="185">
        <f>$B60*'ΠΩΛΗΣΕΙΣ-Όφελος'!F59</f>
        <v>0</v>
      </c>
      <c r="G60" s="185">
        <f>$B60*'ΠΩΛΗΣΕΙΣ-Όφελος'!G59</f>
        <v>0</v>
      </c>
    </row>
    <row r="61" spans="1:7" ht="17.25" customHeight="1">
      <c r="A61" s="193" t="s">
        <v>229</v>
      </c>
      <c r="B61" s="110"/>
      <c r="C61" s="110"/>
      <c r="D61" s="110"/>
      <c r="E61" s="110"/>
      <c r="F61" s="110"/>
      <c r="G61" s="110"/>
    </row>
    <row r="62" spans="1:7" ht="17.25" customHeight="1">
      <c r="A62" s="192" t="s">
        <v>239</v>
      </c>
      <c r="B62" s="198"/>
      <c r="C62" s="185">
        <f>$B62*'ΠΩΛΗΣΕΙΣ-Όφελος'!C61</f>
        <v>0</v>
      </c>
      <c r="D62" s="185">
        <f>$B62*'ΠΩΛΗΣΕΙΣ-Όφελος'!D61</f>
        <v>0</v>
      </c>
      <c r="E62" s="185">
        <f>$B62*'ΠΩΛΗΣΕΙΣ-Όφελος'!E61</f>
        <v>0</v>
      </c>
      <c r="F62" s="185">
        <f>$B62*'ΠΩΛΗΣΕΙΣ-Όφελος'!F61</f>
        <v>0</v>
      </c>
      <c r="G62" s="185">
        <f>$B62*'ΠΩΛΗΣΕΙΣ-Όφελος'!G61</f>
        <v>0</v>
      </c>
    </row>
    <row r="63" spans="1:7" ht="17.25" customHeight="1">
      <c r="A63" s="192" t="s">
        <v>239</v>
      </c>
      <c r="B63" s="198"/>
      <c r="C63" s="185">
        <f>$B63*'ΠΩΛΗΣΕΙΣ-Όφελος'!C62</f>
        <v>0</v>
      </c>
      <c r="D63" s="185">
        <f>$B63*'ΠΩΛΗΣΕΙΣ-Όφελος'!D62</f>
        <v>0</v>
      </c>
      <c r="E63" s="185">
        <f>$B63*'ΠΩΛΗΣΕΙΣ-Όφελος'!E62</f>
        <v>0</v>
      </c>
      <c r="F63" s="185">
        <f>$B63*'ΠΩΛΗΣΕΙΣ-Όφελος'!F62</f>
        <v>0</v>
      </c>
      <c r="G63" s="185">
        <f>$B63*'ΠΩΛΗΣΕΙΣ-Όφελος'!G62</f>
        <v>0</v>
      </c>
    </row>
    <row r="64" spans="1:7" ht="17.25" customHeight="1">
      <c r="A64" s="192" t="s">
        <v>240</v>
      </c>
      <c r="B64" s="198"/>
      <c r="C64" s="185">
        <f>$B64*'ΠΩΛΗΣΕΙΣ-Όφελος'!C63</f>
        <v>0</v>
      </c>
      <c r="D64" s="185">
        <f>$B64*'ΠΩΛΗΣΕΙΣ-Όφελος'!D63</f>
        <v>0</v>
      </c>
      <c r="E64" s="185">
        <f>$B64*'ΠΩΛΗΣΕΙΣ-Όφελος'!E63</f>
        <v>0</v>
      </c>
      <c r="F64" s="185">
        <f>$B64*'ΠΩΛΗΣΕΙΣ-Όφελος'!F63</f>
        <v>0</v>
      </c>
      <c r="G64" s="185">
        <f>$B64*'ΠΩΛΗΣΕΙΣ-Όφελος'!G63</f>
        <v>0</v>
      </c>
    </row>
    <row r="65" spans="1:7" ht="17.25" customHeight="1">
      <c r="A65" s="193" t="s">
        <v>230</v>
      </c>
      <c r="B65" s="110"/>
      <c r="C65" s="110"/>
      <c r="D65" s="110"/>
      <c r="E65" s="110"/>
      <c r="F65" s="110"/>
      <c r="G65" s="110"/>
    </row>
    <row r="66" spans="1:7" ht="17.25" customHeight="1">
      <c r="A66" s="192" t="s">
        <v>239</v>
      </c>
      <c r="B66" s="198"/>
      <c r="C66" s="185">
        <f>$B66*'ΠΩΛΗΣΕΙΣ-Όφελος'!C65</f>
        <v>0</v>
      </c>
      <c r="D66" s="185">
        <f>$B66*'ΠΩΛΗΣΕΙΣ-Όφελος'!D65</f>
        <v>0</v>
      </c>
      <c r="E66" s="185">
        <f>$B66*'ΠΩΛΗΣΕΙΣ-Όφελος'!E65</f>
        <v>0</v>
      </c>
      <c r="F66" s="185">
        <f>$B66*'ΠΩΛΗΣΕΙΣ-Όφελος'!F65</f>
        <v>0</v>
      </c>
      <c r="G66" s="185">
        <f>$B66*'ΠΩΛΗΣΕΙΣ-Όφελος'!G65</f>
        <v>0</v>
      </c>
    </row>
    <row r="67" spans="1:7" ht="17.25" customHeight="1">
      <c r="A67" s="192" t="s">
        <v>239</v>
      </c>
      <c r="B67" s="198"/>
      <c r="C67" s="185">
        <f>$B67*'ΠΩΛΗΣΕΙΣ-Όφελος'!C66</f>
        <v>0</v>
      </c>
      <c r="D67" s="185">
        <f>$B67*'ΠΩΛΗΣΕΙΣ-Όφελος'!D66</f>
        <v>0</v>
      </c>
      <c r="E67" s="185">
        <f>$B67*'ΠΩΛΗΣΕΙΣ-Όφελος'!E66</f>
        <v>0</v>
      </c>
      <c r="F67" s="185">
        <f>$B67*'ΠΩΛΗΣΕΙΣ-Όφελος'!F66</f>
        <v>0</v>
      </c>
      <c r="G67" s="185">
        <f>$B67*'ΠΩΛΗΣΕΙΣ-Όφελος'!G66</f>
        <v>0</v>
      </c>
    </row>
    <row r="68" spans="1:7" ht="17.25" customHeight="1">
      <c r="A68" s="192" t="s">
        <v>240</v>
      </c>
      <c r="B68" s="198"/>
      <c r="C68" s="185">
        <f>$B68*'ΠΩΛΗΣΕΙΣ-Όφελος'!C67</f>
        <v>0</v>
      </c>
      <c r="D68" s="185">
        <f>$B68*'ΠΩΛΗΣΕΙΣ-Όφελος'!D67</f>
        <v>0</v>
      </c>
      <c r="E68" s="185">
        <f>$B68*'ΠΩΛΗΣΕΙΣ-Όφελος'!E67</f>
        <v>0</v>
      </c>
      <c r="F68" s="185">
        <f>$B68*'ΠΩΛΗΣΕΙΣ-Όφελος'!F67</f>
        <v>0</v>
      </c>
      <c r="G68" s="185">
        <f>$B68*'ΠΩΛΗΣΕΙΣ-Όφελος'!G67</f>
        <v>0</v>
      </c>
    </row>
    <row r="69" spans="1:7" ht="17.25" customHeight="1">
      <c r="A69" s="193" t="s">
        <v>231</v>
      </c>
      <c r="B69" s="110"/>
      <c r="C69" s="110"/>
      <c r="D69" s="110"/>
      <c r="E69" s="110"/>
      <c r="F69" s="110"/>
      <c r="G69" s="110"/>
    </row>
    <row r="70" spans="1:7" ht="17.25" customHeight="1">
      <c r="A70" s="192" t="s">
        <v>239</v>
      </c>
      <c r="B70" s="198"/>
      <c r="C70" s="185">
        <f>$B70*'ΠΩΛΗΣΕΙΣ-Όφελος'!C69</f>
        <v>0</v>
      </c>
      <c r="D70" s="185">
        <f>$B70*'ΠΩΛΗΣΕΙΣ-Όφελος'!D69</f>
        <v>0</v>
      </c>
      <c r="E70" s="185">
        <f>$B70*'ΠΩΛΗΣΕΙΣ-Όφελος'!E69</f>
        <v>0</v>
      </c>
      <c r="F70" s="185">
        <f>$B70*'ΠΩΛΗΣΕΙΣ-Όφελος'!F69</f>
        <v>0</v>
      </c>
      <c r="G70" s="185">
        <f>$B70*'ΠΩΛΗΣΕΙΣ-Όφελος'!G69</f>
        <v>0</v>
      </c>
    </row>
    <row r="71" spans="1:7" ht="17.25" customHeight="1">
      <c r="A71" s="192" t="s">
        <v>239</v>
      </c>
      <c r="B71" s="198"/>
      <c r="C71" s="185">
        <f>$B71*'ΠΩΛΗΣΕΙΣ-Όφελος'!C70</f>
        <v>0</v>
      </c>
      <c r="D71" s="185">
        <f>$B71*'ΠΩΛΗΣΕΙΣ-Όφελος'!D70</f>
        <v>0</v>
      </c>
      <c r="E71" s="185">
        <f>$B71*'ΠΩΛΗΣΕΙΣ-Όφελος'!E70</f>
        <v>0</v>
      </c>
      <c r="F71" s="185">
        <f>$B71*'ΠΩΛΗΣΕΙΣ-Όφελος'!F70</f>
        <v>0</v>
      </c>
      <c r="G71" s="185">
        <f>$B71*'ΠΩΛΗΣΕΙΣ-Όφελος'!G70</f>
        <v>0</v>
      </c>
    </row>
    <row r="72" spans="1:7" ht="17.25" customHeight="1">
      <c r="A72" s="192" t="s">
        <v>240</v>
      </c>
      <c r="B72" s="198"/>
      <c r="C72" s="185">
        <f>$B72*'ΠΩΛΗΣΕΙΣ-Όφελος'!C71</f>
        <v>0</v>
      </c>
      <c r="D72" s="185">
        <f>$B72*'ΠΩΛΗΣΕΙΣ-Όφελος'!D71</f>
        <v>0</v>
      </c>
      <c r="E72" s="185">
        <f>$B72*'ΠΩΛΗΣΕΙΣ-Όφελος'!E71</f>
        <v>0</v>
      </c>
      <c r="F72" s="185">
        <f>$B72*'ΠΩΛΗΣΕΙΣ-Όφελος'!F71</f>
        <v>0</v>
      </c>
      <c r="G72" s="185">
        <f>$B72*'ΠΩΛΗΣΕΙΣ-Όφελος'!G71</f>
        <v>0</v>
      </c>
    </row>
    <row r="73" spans="1:7" ht="17.25" customHeight="1">
      <c r="A73" s="193" t="s">
        <v>232</v>
      </c>
      <c r="B73" s="110"/>
      <c r="C73" s="110"/>
      <c r="D73" s="110"/>
      <c r="E73" s="110"/>
      <c r="F73" s="110"/>
      <c r="G73" s="110"/>
    </row>
    <row r="74" spans="1:7" ht="17.25" customHeight="1">
      <c r="A74" s="192" t="s">
        <v>239</v>
      </c>
      <c r="B74" s="198"/>
      <c r="C74" s="185">
        <f>$B74*'ΠΩΛΗΣΕΙΣ-Όφελος'!C73</f>
        <v>0</v>
      </c>
      <c r="D74" s="185">
        <f>$B74*'ΠΩΛΗΣΕΙΣ-Όφελος'!D73</f>
        <v>0</v>
      </c>
      <c r="E74" s="185">
        <f>$B74*'ΠΩΛΗΣΕΙΣ-Όφελος'!E73</f>
        <v>0</v>
      </c>
      <c r="F74" s="185">
        <f>$B74*'ΠΩΛΗΣΕΙΣ-Όφελος'!F73</f>
        <v>0</v>
      </c>
      <c r="G74" s="185">
        <f>$B74*'ΠΩΛΗΣΕΙΣ-Όφελος'!G73</f>
        <v>0</v>
      </c>
    </row>
    <row r="75" spans="1:7" ht="17.25" customHeight="1">
      <c r="A75" s="192" t="s">
        <v>239</v>
      </c>
      <c r="B75" s="198"/>
      <c r="C75" s="185">
        <f>$B75*'ΠΩΛΗΣΕΙΣ-Όφελος'!C74</f>
        <v>0</v>
      </c>
      <c r="D75" s="185">
        <f>$B75*'ΠΩΛΗΣΕΙΣ-Όφελος'!D74</f>
        <v>0</v>
      </c>
      <c r="E75" s="185">
        <f>$B75*'ΠΩΛΗΣΕΙΣ-Όφελος'!E74</f>
        <v>0</v>
      </c>
      <c r="F75" s="185">
        <f>$B75*'ΠΩΛΗΣΕΙΣ-Όφελος'!F74</f>
        <v>0</v>
      </c>
      <c r="G75" s="185">
        <f>$B75*'ΠΩΛΗΣΕΙΣ-Όφελος'!G74</f>
        <v>0</v>
      </c>
    </row>
    <row r="76" spans="1:7" ht="17.25" customHeight="1">
      <c r="A76" s="192" t="s">
        <v>240</v>
      </c>
      <c r="B76" s="198"/>
      <c r="C76" s="185">
        <f>$B76*'ΠΩΛΗΣΕΙΣ-Όφελος'!C75</f>
        <v>0</v>
      </c>
      <c r="D76" s="185">
        <f>$B76*'ΠΩΛΗΣΕΙΣ-Όφελος'!D75</f>
        <v>0</v>
      </c>
      <c r="E76" s="185">
        <f>$B76*'ΠΩΛΗΣΕΙΣ-Όφελος'!E75</f>
        <v>0</v>
      </c>
      <c r="F76" s="185">
        <f>$B76*'ΠΩΛΗΣΕΙΣ-Όφελος'!F75</f>
        <v>0</v>
      </c>
      <c r="G76" s="185">
        <f>$B76*'ΠΩΛΗΣΕΙΣ-Όφελος'!G75</f>
        <v>0</v>
      </c>
    </row>
    <row r="77" spans="1:7" ht="17.25" customHeight="1">
      <c r="A77" s="193" t="s">
        <v>232</v>
      </c>
      <c r="B77" s="110"/>
      <c r="C77" s="110"/>
      <c r="D77" s="110"/>
      <c r="E77" s="110"/>
      <c r="F77" s="110"/>
      <c r="G77" s="110"/>
    </row>
    <row r="78" spans="1:7" ht="17.25" customHeight="1">
      <c r="A78" s="192" t="s">
        <v>239</v>
      </c>
      <c r="B78" s="198"/>
      <c r="C78" s="185">
        <f>$B78*'ΠΩΛΗΣΕΙΣ-Όφελος'!C77</f>
        <v>0</v>
      </c>
      <c r="D78" s="185">
        <f>$B78*'ΠΩΛΗΣΕΙΣ-Όφελος'!D77</f>
        <v>0</v>
      </c>
      <c r="E78" s="185">
        <f>$B78*'ΠΩΛΗΣΕΙΣ-Όφελος'!E77</f>
        <v>0</v>
      </c>
      <c r="F78" s="185">
        <f>$B78*'ΠΩΛΗΣΕΙΣ-Όφελος'!F77</f>
        <v>0</v>
      </c>
      <c r="G78" s="185">
        <f>$B78*'ΠΩΛΗΣΕΙΣ-Όφελος'!G77</f>
        <v>0</v>
      </c>
    </row>
    <row r="79" spans="1:7" ht="17.25" customHeight="1">
      <c r="A79" s="192" t="s">
        <v>239</v>
      </c>
      <c r="B79" s="198"/>
      <c r="C79" s="185">
        <f>$B79*'ΠΩΛΗΣΕΙΣ-Όφελος'!C78</f>
        <v>0</v>
      </c>
      <c r="D79" s="185">
        <f>$B79*'ΠΩΛΗΣΕΙΣ-Όφελος'!D78</f>
        <v>0</v>
      </c>
      <c r="E79" s="185">
        <f>$B79*'ΠΩΛΗΣΕΙΣ-Όφελος'!E78</f>
        <v>0</v>
      </c>
      <c r="F79" s="185">
        <f>$B79*'ΠΩΛΗΣΕΙΣ-Όφελος'!F78</f>
        <v>0</v>
      </c>
      <c r="G79" s="185">
        <f>$B79*'ΠΩΛΗΣΕΙΣ-Όφελος'!G78</f>
        <v>0</v>
      </c>
    </row>
    <row r="80" spans="1:7" ht="17.25" customHeight="1">
      <c r="A80" s="192" t="s">
        <v>240</v>
      </c>
      <c r="B80" s="198"/>
      <c r="C80" s="185">
        <f>$B80*'ΠΩΛΗΣΕΙΣ-Όφελος'!C79</f>
        <v>0</v>
      </c>
      <c r="D80" s="185">
        <f>$B80*'ΠΩΛΗΣΕΙΣ-Όφελος'!D79</f>
        <v>0</v>
      </c>
      <c r="E80" s="185">
        <f>$B80*'ΠΩΛΗΣΕΙΣ-Όφελος'!E79</f>
        <v>0</v>
      </c>
      <c r="F80" s="185">
        <f>$B80*'ΠΩΛΗΣΕΙΣ-Όφελος'!F79</f>
        <v>0</v>
      </c>
      <c r="G80" s="185">
        <f>$B80*'ΠΩΛΗΣΕΙΣ-Όφελος'!G79</f>
        <v>0</v>
      </c>
    </row>
    <row r="81" spans="1:7" ht="17.25" customHeight="1">
      <c r="A81" s="193" t="s">
        <v>232</v>
      </c>
      <c r="B81" s="110"/>
      <c r="C81" s="110"/>
      <c r="D81" s="110"/>
      <c r="E81" s="110"/>
      <c r="F81" s="110"/>
      <c r="G81" s="110"/>
    </row>
    <row r="82" spans="1:7" ht="17.25" customHeight="1">
      <c r="A82" s="192" t="s">
        <v>239</v>
      </c>
      <c r="B82" s="198"/>
      <c r="C82" s="185">
        <f>$B82*'ΠΩΛΗΣΕΙΣ-Όφελος'!C81</f>
        <v>0</v>
      </c>
      <c r="D82" s="185">
        <f>$B82*'ΠΩΛΗΣΕΙΣ-Όφελος'!D81</f>
        <v>0</v>
      </c>
      <c r="E82" s="185">
        <f>$B82*'ΠΩΛΗΣΕΙΣ-Όφελος'!E81</f>
        <v>0</v>
      </c>
      <c r="F82" s="185">
        <f>$B82*'ΠΩΛΗΣΕΙΣ-Όφελος'!F81</f>
        <v>0</v>
      </c>
      <c r="G82" s="185">
        <f>$B82*'ΠΩΛΗΣΕΙΣ-Όφελος'!G81</f>
        <v>0</v>
      </c>
    </row>
    <row r="83" spans="1:7" ht="17.25" customHeight="1">
      <c r="A83" s="192" t="s">
        <v>239</v>
      </c>
      <c r="B83" s="198"/>
      <c r="C83" s="185">
        <f>$B83*'ΠΩΛΗΣΕΙΣ-Όφελος'!C82</f>
        <v>0</v>
      </c>
      <c r="D83" s="185">
        <f>$B83*'ΠΩΛΗΣΕΙΣ-Όφελος'!D82</f>
        <v>0</v>
      </c>
      <c r="E83" s="185">
        <f>$B83*'ΠΩΛΗΣΕΙΣ-Όφελος'!E82</f>
        <v>0</v>
      </c>
      <c r="F83" s="185">
        <f>$B83*'ΠΩΛΗΣΕΙΣ-Όφελος'!F82</f>
        <v>0</v>
      </c>
      <c r="G83" s="185">
        <f>$B83*'ΠΩΛΗΣΕΙΣ-Όφελος'!G82</f>
        <v>0</v>
      </c>
    </row>
    <row r="84" spans="1:7" ht="17.25" customHeight="1">
      <c r="A84" s="192" t="s">
        <v>240</v>
      </c>
      <c r="B84" s="198"/>
      <c r="C84" s="185">
        <f>$B84*'ΠΩΛΗΣΕΙΣ-Όφελος'!C83</f>
        <v>0</v>
      </c>
      <c r="D84" s="185">
        <f>$B84*'ΠΩΛΗΣΕΙΣ-Όφελος'!D83</f>
        <v>0</v>
      </c>
      <c r="E84" s="185">
        <f>$B84*'ΠΩΛΗΣΕΙΣ-Όφελος'!E83</f>
        <v>0</v>
      </c>
      <c r="F84" s="185">
        <f>$B84*'ΠΩΛΗΣΕΙΣ-Όφελος'!F83</f>
        <v>0</v>
      </c>
      <c r="G84" s="185">
        <f>$B84*'ΠΩΛΗΣΕΙΣ-Όφελος'!G83</f>
        <v>0</v>
      </c>
    </row>
    <row r="85" spans="1:7" ht="17.25" customHeight="1">
      <c r="A85" s="193" t="s">
        <v>232</v>
      </c>
      <c r="B85" s="110"/>
      <c r="C85" s="110"/>
      <c r="D85" s="110"/>
      <c r="E85" s="110"/>
      <c r="F85" s="110"/>
      <c r="G85" s="110"/>
    </row>
    <row r="86" spans="1:7" ht="17.25" customHeight="1">
      <c r="A86" s="192" t="s">
        <v>239</v>
      </c>
      <c r="B86" s="198"/>
      <c r="C86" s="185">
        <f>$B86*'ΠΩΛΗΣΕΙΣ-Όφελος'!C85</f>
        <v>0</v>
      </c>
      <c r="D86" s="185">
        <f>$B86*'ΠΩΛΗΣΕΙΣ-Όφελος'!D85</f>
        <v>0</v>
      </c>
      <c r="E86" s="185">
        <f>$B86*'ΠΩΛΗΣΕΙΣ-Όφελος'!E85</f>
        <v>0</v>
      </c>
      <c r="F86" s="185">
        <f>$B86*'ΠΩΛΗΣΕΙΣ-Όφελος'!F85</f>
        <v>0</v>
      </c>
      <c r="G86" s="185">
        <f>$B86*'ΠΩΛΗΣΕΙΣ-Όφελος'!G85</f>
        <v>0</v>
      </c>
    </row>
    <row r="87" spans="1:7" ht="17.25" customHeight="1">
      <c r="A87" s="192" t="s">
        <v>239</v>
      </c>
      <c r="B87" s="198"/>
      <c r="C87" s="185">
        <f>$B87*'ΠΩΛΗΣΕΙΣ-Όφελος'!C86</f>
        <v>0</v>
      </c>
      <c r="D87" s="185">
        <f>$B87*'ΠΩΛΗΣΕΙΣ-Όφελος'!D86</f>
        <v>0</v>
      </c>
      <c r="E87" s="185">
        <f>$B87*'ΠΩΛΗΣΕΙΣ-Όφελος'!E86</f>
        <v>0</v>
      </c>
      <c r="F87" s="185">
        <f>$B87*'ΠΩΛΗΣΕΙΣ-Όφελος'!F86</f>
        <v>0</v>
      </c>
      <c r="G87" s="185">
        <f>$B87*'ΠΩΛΗΣΕΙΣ-Όφελος'!G86</f>
        <v>0</v>
      </c>
    </row>
    <row r="88" spans="1:7" ht="17.25" customHeight="1">
      <c r="A88" s="192" t="s">
        <v>240</v>
      </c>
      <c r="B88" s="198"/>
      <c r="C88" s="185">
        <f>$B88*'ΠΩΛΗΣΕΙΣ-Όφελος'!C87</f>
        <v>0</v>
      </c>
      <c r="D88" s="185">
        <f>$B88*'ΠΩΛΗΣΕΙΣ-Όφελος'!D87</f>
        <v>0</v>
      </c>
      <c r="E88" s="185">
        <f>$B88*'ΠΩΛΗΣΕΙΣ-Όφελος'!E87</f>
        <v>0</v>
      </c>
      <c r="F88" s="185">
        <f>$B88*'ΠΩΛΗΣΕΙΣ-Όφελος'!F87</f>
        <v>0</v>
      </c>
      <c r="G88" s="185">
        <f>$B88*'ΠΩΛΗΣΕΙΣ-Όφελος'!G87</f>
        <v>0</v>
      </c>
    </row>
    <row r="89" spans="1:7" ht="17.25" customHeight="1">
      <c r="A89" s="193" t="s">
        <v>232</v>
      </c>
      <c r="B89" s="110"/>
      <c r="C89" s="110"/>
      <c r="D89" s="110"/>
      <c r="E89" s="110"/>
      <c r="F89" s="110"/>
      <c r="G89" s="110"/>
    </row>
    <row r="90" spans="1:7" ht="17.25" customHeight="1">
      <c r="A90" s="192" t="s">
        <v>239</v>
      </c>
      <c r="B90" s="198"/>
      <c r="C90" s="185">
        <f>$B90*'ΠΩΛΗΣΕΙΣ-Όφελος'!C89</f>
        <v>0</v>
      </c>
      <c r="D90" s="185">
        <f>$B90*'ΠΩΛΗΣΕΙΣ-Όφελος'!D89</f>
        <v>0</v>
      </c>
      <c r="E90" s="185">
        <f>$B90*'ΠΩΛΗΣΕΙΣ-Όφελος'!E89</f>
        <v>0</v>
      </c>
      <c r="F90" s="185">
        <f>$B90*'ΠΩΛΗΣΕΙΣ-Όφελος'!F89</f>
        <v>0</v>
      </c>
      <c r="G90" s="185">
        <f>$B90*'ΠΩΛΗΣΕΙΣ-Όφελος'!G89</f>
        <v>0</v>
      </c>
    </row>
    <row r="91" spans="1:7" ht="17.25" customHeight="1">
      <c r="A91" s="192" t="s">
        <v>239</v>
      </c>
      <c r="B91" s="198"/>
      <c r="C91" s="185">
        <f>$B91*'ΠΩΛΗΣΕΙΣ-Όφελος'!C90</f>
        <v>0</v>
      </c>
      <c r="D91" s="185">
        <f>$B91*'ΠΩΛΗΣΕΙΣ-Όφελος'!D90</f>
        <v>0</v>
      </c>
      <c r="E91" s="185">
        <f>$B91*'ΠΩΛΗΣΕΙΣ-Όφελος'!E90</f>
        <v>0</v>
      </c>
      <c r="F91" s="185">
        <f>$B91*'ΠΩΛΗΣΕΙΣ-Όφελος'!F90</f>
        <v>0</v>
      </c>
      <c r="G91" s="185">
        <f>$B91*'ΠΩΛΗΣΕΙΣ-Όφελος'!G90</f>
        <v>0</v>
      </c>
    </row>
    <row r="92" spans="1:7" ht="17.25" customHeight="1">
      <c r="A92" s="192" t="s">
        <v>240</v>
      </c>
      <c r="B92" s="198"/>
      <c r="C92" s="185">
        <f>$B92*'ΠΩΛΗΣΕΙΣ-Όφελος'!C91</f>
        <v>0</v>
      </c>
      <c r="D92" s="185">
        <f>$B92*'ΠΩΛΗΣΕΙΣ-Όφελος'!D91</f>
        <v>0</v>
      </c>
      <c r="E92" s="185">
        <f>$B92*'ΠΩΛΗΣΕΙΣ-Όφελος'!E91</f>
        <v>0</v>
      </c>
      <c r="F92" s="185">
        <f>$B92*'ΠΩΛΗΣΕΙΣ-Όφελος'!F91</f>
        <v>0</v>
      </c>
      <c r="G92" s="185">
        <f>$B92*'ΠΩΛΗΣΕΙΣ-Όφελος'!G91</f>
        <v>0</v>
      </c>
    </row>
    <row r="93" spans="1:7" ht="29.25" customHeight="1">
      <c r="A93" s="209" t="s">
        <v>275</v>
      </c>
      <c r="B93" s="110"/>
      <c r="C93" s="210">
        <f>SUM(C50:C92)</f>
        <v>0</v>
      </c>
      <c r="D93" s="210">
        <f>SUM(D50:D92)</f>
        <v>0</v>
      </c>
      <c r="E93" s="210">
        <f>SUM(E50:E92)</f>
        <v>0</v>
      </c>
      <c r="F93" s="210">
        <f>SUM(F50:F92)</f>
        <v>0</v>
      </c>
      <c r="G93" s="210">
        <f>SUM(G50:G92)</f>
        <v>0</v>
      </c>
    </row>
    <row r="94" spans="1:7" ht="10.5">
      <c r="A94" s="38"/>
      <c r="B94" s="200"/>
      <c r="C94" s="38"/>
      <c r="D94" s="38"/>
      <c r="E94" s="38"/>
      <c r="F94" s="38"/>
      <c r="G94" s="38"/>
    </row>
    <row r="95" spans="1:7" ht="27.75" customHeight="1">
      <c r="A95" s="165" t="s">
        <v>276</v>
      </c>
      <c r="B95" s="110"/>
      <c r="C95" s="210">
        <f>SUM(C93,C47)</f>
        <v>0</v>
      </c>
      <c r="D95" s="210">
        <f>SUM(D93,D47)</f>
        <v>0</v>
      </c>
      <c r="E95" s="210">
        <f>SUM(E93,E47)</f>
        <v>0</v>
      </c>
      <c r="F95" s="210">
        <f>SUM(F93,F47)</f>
        <v>0</v>
      </c>
      <c r="G95" s="210">
        <f>SUM(G93,G47)</f>
        <v>0</v>
      </c>
    </row>
    <row r="97" spans="1:7" ht="41.25" customHeight="1">
      <c r="A97" s="298" t="s">
        <v>285</v>
      </c>
      <c r="B97" s="298"/>
      <c r="C97" s="298"/>
      <c r="D97" s="298"/>
      <c r="E97" s="298"/>
      <c r="F97" s="298"/>
      <c r="G97" s="298"/>
    </row>
    <row r="98" spans="1:7" ht="57" customHeight="1">
      <c r="A98" s="298" t="s">
        <v>283</v>
      </c>
      <c r="B98" s="298"/>
      <c r="C98" s="298"/>
      <c r="D98" s="298"/>
      <c r="E98" s="298"/>
      <c r="F98" s="298"/>
      <c r="G98" s="298"/>
    </row>
  </sheetData>
  <sheetProtection/>
  <mergeCells count="4">
    <mergeCell ref="A2:B2"/>
    <mergeCell ref="A48:B48"/>
    <mergeCell ref="A97:G97"/>
    <mergeCell ref="A98:G98"/>
  </mergeCells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9" sqref="I9"/>
    </sheetView>
  </sheetViews>
  <sheetFormatPr defaultColWidth="9.00390625" defaultRowHeight="12.75"/>
  <cols>
    <col min="1" max="1" width="34.25390625" style="37" customWidth="1"/>
    <col min="2" max="2" width="11.00390625" style="37" customWidth="1"/>
    <col min="3" max="7" width="14.125" style="37" customWidth="1"/>
    <col min="8" max="16384" width="9.125" style="37" customWidth="1"/>
  </cols>
  <sheetData>
    <row r="1" spans="1:7" ht="41.25" customHeight="1">
      <c r="A1" s="165" t="s">
        <v>243</v>
      </c>
      <c r="B1" s="164" t="s">
        <v>61</v>
      </c>
      <c r="C1" s="164" t="s">
        <v>68</v>
      </c>
      <c r="D1" s="164" t="s">
        <v>69</v>
      </c>
      <c r="E1" s="164" t="s">
        <v>70</v>
      </c>
      <c r="F1" s="164" t="s">
        <v>71</v>
      </c>
      <c r="G1" s="164" t="s">
        <v>72</v>
      </c>
    </row>
    <row r="2" spans="1:7" ht="15" customHeight="1">
      <c r="A2" s="33" t="s">
        <v>75</v>
      </c>
      <c r="B2" s="33"/>
      <c r="C2" s="150"/>
      <c r="D2" s="150"/>
      <c r="E2" s="150"/>
      <c r="F2" s="150"/>
      <c r="G2" s="150"/>
    </row>
    <row r="3" spans="1:7" ht="15" customHeight="1">
      <c r="A3" s="33" t="s">
        <v>76</v>
      </c>
      <c r="B3" s="33"/>
      <c r="C3" s="150"/>
      <c r="D3" s="150"/>
      <c r="E3" s="150"/>
      <c r="F3" s="150"/>
      <c r="G3" s="150"/>
    </row>
    <row r="4" spans="1:7" ht="15" customHeight="1">
      <c r="A4" s="33" t="s">
        <v>77</v>
      </c>
      <c r="B4" s="33"/>
      <c r="C4" s="150"/>
      <c r="D4" s="150"/>
      <c r="E4" s="150"/>
      <c r="F4" s="150"/>
      <c r="G4" s="150"/>
    </row>
    <row r="5" spans="1:7" ht="15" customHeight="1">
      <c r="A5" s="33"/>
      <c r="B5" s="33"/>
      <c r="C5" s="150"/>
      <c r="D5" s="150"/>
      <c r="E5" s="150"/>
      <c r="F5" s="150"/>
      <c r="G5" s="150"/>
    </row>
    <row r="6" spans="1:7" ht="15" customHeight="1">
      <c r="A6" s="33"/>
      <c r="B6" s="33"/>
      <c r="C6" s="150"/>
      <c r="D6" s="150"/>
      <c r="E6" s="150"/>
      <c r="F6" s="150"/>
      <c r="G6" s="150"/>
    </row>
    <row r="7" spans="1:7" ht="27.75" customHeight="1">
      <c r="A7" s="34" t="s">
        <v>246</v>
      </c>
      <c r="B7" s="110"/>
      <c r="C7" s="149">
        <f>SUM(C2:C6)</f>
        <v>0</v>
      </c>
      <c r="D7" s="149">
        <f>SUM(D2:D6)</f>
        <v>0</v>
      </c>
      <c r="E7" s="149">
        <f>SUM(E2:E6)</f>
        <v>0</v>
      </c>
      <c r="F7" s="149">
        <f>SUM(F2:F6)</f>
        <v>0</v>
      </c>
      <c r="G7" s="149">
        <f>SUM(G2:G6)</f>
        <v>0</v>
      </c>
    </row>
    <row r="8" ht="16.5" customHeight="1"/>
    <row r="9" spans="1:7" ht="32.25" customHeight="1">
      <c r="A9" s="165" t="s">
        <v>247</v>
      </c>
      <c r="B9" s="164" t="s">
        <v>78</v>
      </c>
      <c r="C9" s="164" t="s">
        <v>68</v>
      </c>
      <c r="D9" s="164" t="s">
        <v>69</v>
      </c>
      <c r="E9" s="164" t="s">
        <v>70</v>
      </c>
      <c r="F9" s="164" t="s">
        <v>71</v>
      </c>
      <c r="G9" s="164" t="s">
        <v>72</v>
      </c>
    </row>
    <row r="10" spans="1:7" ht="15" customHeight="1">
      <c r="A10" s="33" t="s">
        <v>75</v>
      </c>
      <c r="B10" s="40"/>
      <c r="C10" s="148">
        <f aca="true" t="shared" si="0" ref="C10:G14">$B10*C2</f>
        <v>0</v>
      </c>
      <c r="D10" s="148">
        <f t="shared" si="0"/>
        <v>0</v>
      </c>
      <c r="E10" s="148">
        <f t="shared" si="0"/>
        <v>0</v>
      </c>
      <c r="F10" s="148">
        <f t="shared" si="0"/>
        <v>0</v>
      </c>
      <c r="G10" s="148">
        <f t="shared" si="0"/>
        <v>0</v>
      </c>
    </row>
    <row r="11" spans="1:7" ht="15" customHeight="1">
      <c r="A11" s="33" t="s">
        <v>76</v>
      </c>
      <c r="B11" s="40"/>
      <c r="C11" s="148">
        <f t="shared" si="0"/>
        <v>0</v>
      </c>
      <c r="D11" s="148">
        <f t="shared" si="0"/>
        <v>0</v>
      </c>
      <c r="E11" s="148">
        <f t="shared" si="0"/>
        <v>0</v>
      </c>
      <c r="F11" s="148">
        <f t="shared" si="0"/>
        <v>0</v>
      </c>
      <c r="G11" s="148">
        <f t="shared" si="0"/>
        <v>0</v>
      </c>
    </row>
    <row r="12" spans="1:7" ht="15" customHeight="1">
      <c r="A12" s="33" t="s">
        <v>77</v>
      </c>
      <c r="B12" s="40"/>
      <c r="C12" s="148">
        <f t="shared" si="0"/>
        <v>0</v>
      </c>
      <c r="D12" s="148">
        <f t="shared" si="0"/>
        <v>0</v>
      </c>
      <c r="E12" s="148">
        <f t="shared" si="0"/>
        <v>0</v>
      </c>
      <c r="F12" s="148">
        <f t="shared" si="0"/>
        <v>0</v>
      </c>
      <c r="G12" s="148">
        <f t="shared" si="0"/>
        <v>0</v>
      </c>
    </row>
    <row r="13" spans="1:7" ht="15" customHeight="1">
      <c r="A13" s="33"/>
      <c r="B13" s="40"/>
      <c r="C13" s="148">
        <f t="shared" si="0"/>
        <v>0</v>
      </c>
      <c r="D13" s="148">
        <f t="shared" si="0"/>
        <v>0</v>
      </c>
      <c r="E13" s="148">
        <f t="shared" si="0"/>
        <v>0</v>
      </c>
      <c r="F13" s="148">
        <f t="shared" si="0"/>
        <v>0</v>
      </c>
      <c r="G13" s="148">
        <f t="shared" si="0"/>
        <v>0</v>
      </c>
    </row>
    <row r="14" spans="1:7" ht="15" customHeight="1">
      <c r="A14" s="33"/>
      <c r="B14" s="40"/>
      <c r="C14" s="148">
        <f t="shared" si="0"/>
        <v>0</v>
      </c>
      <c r="D14" s="148">
        <f t="shared" si="0"/>
        <v>0</v>
      </c>
      <c r="E14" s="148">
        <f t="shared" si="0"/>
        <v>0</v>
      </c>
      <c r="F14" s="148">
        <f t="shared" si="0"/>
        <v>0</v>
      </c>
      <c r="G14" s="148">
        <f t="shared" si="0"/>
        <v>0</v>
      </c>
    </row>
    <row r="15" spans="1:7" ht="27.75" customHeight="1">
      <c r="A15" s="34" t="s">
        <v>248</v>
      </c>
      <c r="B15" s="110"/>
      <c r="C15" s="149">
        <f>SUM(C10:C14)</f>
        <v>0</v>
      </c>
      <c r="D15" s="149">
        <f>SUM(D10:D14)</f>
        <v>0</v>
      </c>
      <c r="E15" s="149">
        <f>SUM(E10:E14)</f>
        <v>0</v>
      </c>
      <c r="F15" s="149">
        <f>SUM(F10:F14)</f>
        <v>0</v>
      </c>
      <c r="G15" s="149">
        <f>SUM(G10:G14)</f>
        <v>0</v>
      </c>
    </row>
    <row r="17" spans="1:7" ht="13.5" customHeight="1">
      <c r="A17" s="299" t="s">
        <v>244</v>
      </c>
      <c r="B17" s="300"/>
      <c r="C17" s="300"/>
      <c r="D17" s="300"/>
      <c r="E17" s="300"/>
      <c r="F17" s="300"/>
      <c r="G17" s="301"/>
    </row>
    <row r="18" spans="1:7" ht="13.5" customHeight="1">
      <c r="A18" s="302" t="s">
        <v>245</v>
      </c>
      <c r="B18" s="303"/>
      <c r="C18" s="303"/>
      <c r="D18" s="303"/>
      <c r="E18" s="303"/>
      <c r="F18" s="303"/>
      <c r="G18" s="304"/>
    </row>
  </sheetData>
  <sheetProtection/>
  <mergeCells count="2">
    <mergeCell ref="A17:G17"/>
    <mergeCell ref="A18:G18"/>
  </mergeCells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C8:C14 D7:G15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8" sqref="H8"/>
    </sheetView>
  </sheetViews>
  <sheetFormatPr defaultColWidth="9.00390625" defaultRowHeight="12.75"/>
  <cols>
    <col min="1" max="1" width="34.25390625" style="37" customWidth="1"/>
    <col min="2" max="2" width="11.00390625" style="37" customWidth="1"/>
    <col min="3" max="7" width="14.125" style="37" customWidth="1"/>
    <col min="8" max="16384" width="9.125" style="37" customWidth="1"/>
  </cols>
  <sheetData>
    <row r="1" spans="1:7" ht="41.25" customHeight="1">
      <c r="A1" s="165" t="s">
        <v>249</v>
      </c>
      <c r="B1" s="164" t="s">
        <v>61</v>
      </c>
      <c r="C1" s="164" t="s">
        <v>68</v>
      </c>
      <c r="D1" s="164" t="s">
        <v>69</v>
      </c>
      <c r="E1" s="164" t="s">
        <v>70</v>
      </c>
      <c r="F1" s="164" t="s">
        <v>71</v>
      </c>
      <c r="G1" s="164" t="s">
        <v>72</v>
      </c>
    </row>
    <row r="2" spans="1:7" ht="15" customHeight="1">
      <c r="A2" s="33" t="s">
        <v>253</v>
      </c>
      <c r="B2" s="33"/>
      <c r="C2" s="150"/>
      <c r="D2" s="150"/>
      <c r="E2" s="150"/>
      <c r="F2" s="150"/>
      <c r="G2" s="150"/>
    </row>
    <row r="3" spans="1:7" ht="15" customHeight="1">
      <c r="A3" s="33" t="s">
        <v>254</v>
      </c>
      <c r="B3" s="33"/>
      <c r="C3" s="150"/>
      <c r="D3" s="150"/>
      <c r="E3" s="150"/>
      <c r="F3" s="150"/>
      <c r="G3" s="150"/>
    </row>
    <row r="4" spans="1:7" ht="15" customHeight="1">
      <c r="A4" s="33" t="s">
        <v>255</v>
      </c>
      <c r="B4" s="33"/>
      <c r="C4" s="150"/>
      <c r="D4" s="150"/>
      <c r="E4" s="150"/>
      <c r="F4" s="150"/>
      <c r="G4" s="150"/>
    </row>
    <row r="5" spans="1:7" ht="15" customHeight="1">
      <c r="A5" s="33"/>
      <c r="B5" s="33"/>
      <c r="C5" s="150"/>
      <c r="D5" s="150"/>
      <c r="E5" s="150"/>
      <c r="F5" s="150"/>
      <c r="G5" s="150"/>
    </row>
    <row r="6" spans="1:7" ht="15" customHeight="1">
      <c r="A6" s="33"/>
      <c r="B6" s="33"/>
      <c r="C6" s="150"/>
      <c r="D6" s="150"/>
      <c r="E6" s="150"/>
      <c r="F6" s="150"/>
      <c r="G6" s="150"/>
    </row>
    <row r="7" spans="1:7" ht="27.75" customHeight="1">
      <c r="A7" s="34" t="s">
        <v>250</v>
      </c>
      <c r="B7" s="110"/>
      <c r="C7" s="149">
        <f>SUM(C2:C6)</f>
        <v>0</v>
      </c>
      <c r="D7" s="149">
        <f>SUM(D2:D6)</f>
        <v>0</v>
      </c>
      <c r="E7" s="149">
        <f>SUM(E2:E6)</f>
        <v>0</v>
      </c>
      <c r="F7" s="149">
        <f>SUM(F2:F6)</f>
        <v>0</v>
      </c>
      <c r="G7" s="149">
        <f>SUM(G2:G6)</f>
        <v>0</v>
      </c>
    </row>
    <row r="8" ht="16.5" customHeight="1"/>
    <row r="9" spans="1:7" ht="32.25" customHeight="1">
      <c r="A9" s="165" t="s">
        <v>251</v>
      </c>
      <c r="B9" s="164" t="s">
        <v>78</v>
      </c>
      <c r="C9" s="164" t="s">
        <v>68</v>
      </c>
      <c r="D9" s="164" t="s">
        <v>69</v>
      </c>
      <c r="E9" s="164" t="s">
        <v>70</v>
      </c>
      <c r="F9" s="164" t="s">
        <v>71</v>
      </c>
      <c r="G9" s="164" t="s">
        <v>72</v>
      </c>
    </row>
    <row r="10" spans="1:7" ht="15" customHeight="1">
      <c r="A10" s="33" t="s">
        <v>253</v>
      </c>
      <c r="B10" s="40"/>
      <c r="C10" s="148">
        <f aca="true" t="shared" si="0" ref="C10:G14">$B10*C2</f>
        <v>0</v>
      </c>
      <c r="D10" s="148">
        <f t="shared" si="0"/>
        <v>0</v>
      </c>
      <c r="E10" s="148">
        <f t="shared" si="0"/>
        <v>0</v>
      </c>
      <c r="F10" s="148">
        <f t="shared" si="0"/>
        <v>0</v>
      </c>
      <c r="G10" s="148">
        <f t="shared" si="0"/>
        <v>0</v>
      </c>
    </row>
    <row r="11" spans="1:7" ht="15" customHeight="1">
      <c r="A11" s="33" t="s">
        <v>254</v>
      </c>
      <c r="B11" s="40"/>
      <c r="C11" s="148">
        <f t="shared" si="0"/>
        <v>0</v>
      </c>
      <c r="D11" s="148">
        <f t="shared" si="0"/>
        <v>0</v>
      </c>
      <c r="E11" s="148">
        <f t="shared" si="0"/>
        <v>0</v>
      </c>
      <c r="F11" s="148">
        <f t="shared" si="0"/>
        <v>0</v>
      </c>
      <c r="G11" s="148">
        <f t="shared" si="0"/>
        <v>0</v>
      </c>
    </row>
    <row r="12" spans="1:7" ht="15" customHeight="1">
      <c r="A12" s="33" t="s">
        <v>255</v>
      </c>
      <c r="B12" s="40"/>
      <c r="C12" s="148">
        <f t="shared" si="0"/>
        <v>0</v>
      </c>
      <c r="D12" s="148">
        <f t="shared" si="0"/>
        <v>0</v>
      </c>
      <c r="E12" s="148">
        <f t="shared" si="0"/>
        <v>0</v>
      </c>
      <c r="F12" s="148">
        <f t="shared" si="0"/>
        <v>0</v>
      </c>
      <c r="G12" s="148">
        <f t="shared" si="0"/>
        <v>0</v>
      </c>
    </row>
    <row r="13" spans="1:7" ht="15" customHeight="1">
      <c r="A13" s="33"/>
      <c r="B13" s="40"/>
      <c r="C13" s="148">
        <f t="shared" si="0"/>
        <v>0</v>
      </c>
      <c r="D13" s="148">
        <f t="shared" si="0"/>
        <v>0</v>
      </c>
      <c r="E13" s="148">
        <f t="shared" si="0"/>
        <v>0</v>
      </c>
      <c r="F13" s="148">
        <f t="shared" si="0"/>
        <v>0</v>
      </c>
      <c r="G13" s="148">
        <f t="shared" si="0"/>
        <v>0</v>
      </c>
    </row>
    <row r="14" spans="1:7" ht="15" customHeight="1">
      <c r="A14" s="33"/>
      <c r="B14" s="40"/>
      <c r="C14" s="148">
        <f t="shared" si="0"/>
        <v>0</v>
      </c>
      <c r="D14" s="148">
        <f t="shared" si="0"/>
        <v>0</v>
      </c>
      <c r="E14" s="148">
        <f t="shared" si="0"/>
        <v>0</v>
      </c>
      <c r="F14" s="148">
        <f t="shared" si="0"/>
        <v>0</v>
      </c>
      <c r="G14" s="148">
        <f t="shared" si="0"/>
        <v>0</v>
      </c>
    </row>
    <row r="15" spans="1:7" ht="27.75" customHeight="1">
      <c r="A15" s="34" t="s">
        <v>252</v>
      </c>
      <c r="B15" s="110"/>
      <c r="C15" s="149">
        <f>SUM(C10:C14)</f>
        <v>0</v>
      </c>
      <c r="D15" s="149">
        <f>SUM(D10:D14)</f>
        <v>0</v>
      </c>
      <c r="E15" s="149">
        <f>SUM(E10:E14)</f>
        <v>0</v>
      </c>
      <c r="F15" s="149">
        <f>SUM(F10:F14)</f>
        <v>0</v>
      </c>
      <c r="G15" s="149">
        <f>SUM(G10:G14)</f>
        <v>0</v>
      </c>
    </row>
    <row r="17" spans="1:7" ht="13.5" customHeight="1">
      <c r="A17" s="201" t="s">
        <v>256</v>
      </c>
      <c r="B17" s="202"/>
      <c r="C17" s="202"/>
      <c r="D17" s="202"/>
      <c r="E17" s="202"/>
      <c r="F17" s="202"/>
      <c r="G17" s="203"/>
    </row>
    <row r="18" spans="1:7" ht="13.5" customHeight="1">
      <c r="A18" s="204" t="s">
        <v>257</v>
      </c>
      <c r="B18" s="205"/>
      <c r="C18" s="205"/>
      <c r="D18" s="205"/>
      <c r="E18" s="205"/>
      <c r="F18" s="205"/>
      <c r="G18" s="206"/>
    </row>
  </sheetData>
  <sheetProtection/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="90" zoomScaleNormal="90" zoomScalePageLayoutView="0" workbookViewId="0" topLeftCell="A1">
      <selection activeCell="J17" sqref="J17:J18"/>
    </sheetView>
  </sheetViews>
  <sheetFormatPr defaultColWidth="9.00390625" defaultRowHeight="12.75"/>
  <cols>
    <col min="1" max="1" width="22.125" style="37" customWidth="1"/>
    <col min="2" max="4" width="11.00390625" style="37" customWidth="1"/>
    <col min="5" max="5" width="13.00390625" style="37" customWidth="1"/>
    <col min="6" max="6" width="11.00390625" style="37" customWidth="1"/>
    <col min="7" max="7" width="13.00390625" style="37" customWidth="1"/>
    <col min="8" max="8" width="11.00390625" style="37" customWidth="1"/>
    <col min="9" max="9" width="13.00390625" style="37" customWidth="1"/>
    <col min="10" max="10" width="11.00390625" style="37" customWidth="1"/>
    <col min="11" max="11" width="13.00390625" style="37" customWidth="1"/>
    <col min="12" max="12" width="11.00390625" style="37" customWidth="1"/>
    <col min="13" max="13" width="13.00390625" style="37" customWidth="1"/>
    <col min="14" max="16384" width="9.125" style="37" customWidth="1"/>
  </cols>
  <sheetData>
    <row r="1" spans="1:13" ht="22.5" customHeight="1">
      <c r="A1" s="165"/>
      <c r="B1" s="305"/>
      <c r="C1" s="306"/>
      <c r="D1" s="305" t="s">
        <v>68</v>
      </c>
      <c r="E1" s="306"/>
      <c r="F1" s="305" t="s">
        <v>69</v>
      </c>
      <c r="G1" s="306"/>
      <c r="H1" s="305" t="s">
        <v>70</v>
      </c>
      <c r="I1" s="306"/>
      <c r="J1" s="305" t="s">
        <v>71</v>
      </c>
      <c r="K1" s="306"/>
      <c r="L1" s="305" t="s">
        <v>72</v>
      </c>
      <c r="M1" s="306"/>
    </row>
    <row r="2" spans="1:13" ht="45.75" customHeight="1">
      <c r="A2" s="165" t="s">
        <v>258</v>
      </c>
      <c r="B2" s="164" t="s">
        <v>61</v>
      </c>
      <c r="C2" s="164" t="s">
        <v>78</v>
      </c>
      <c r="D2" s="164" t="s">
        <v>86</v>
      </c>
      <c r="E2" s="164" t="s">
        <v>87</v>
      </c>
      <c r="F2" s="164" t="s">
        <v>86</v>
      </c>
      <c r="G2" s="164" t="s">
        <v>87</v>
      </c>
      <c r="H2" s="164" t="s">
        <v>86</v>
      </c>
      <c r="I2" s="164" t="s">
        <v>87</v>
      </c>
      <c r="J2" s="164" t="s">
        <v>86</v>
      </c>
      <c r="K2" s="164" t="s">
        <v>87</v>
      </c>
      <c r="L2" s="164" t="s">
        <v>86</v>
      </c>
      <c r="M2" s="164" t="s">
        <v>87</v>
      </c>
    </row>
    <row r="3" spans="1:13" ht="18" customHeight="1">
      <c r="A3" s="33" t="s">
        <v>79</v>
      </c>
      <c r="B3" s="46"/>
      <c r="C3" s="40"/>
      <c r="D3" s="41"/>
      <c r="E3" s="148">
        <f>$C3*D3</f>
        <v>0</v>
      </c>
      <c r="F3" s="41"/>
      <c r="G3" s="148">
        <f>$C3*F3</f>
        <v>0</v>
      </c>
      <c r="H3" s="41"/>
      <c r="I3" s="148">
        <f aca="true" t="shared" si="0" ref="I3:I9">$C3*H3</f>
        <v>0</v>
      </c>
      <c r="J3" s="41"/>
      <c r="K3" s="148">
        <f aca="true" t="shared" si="1" ref="K3:K9">$C3*J3</f>
        <v>0</v>
      </c>
      <c r="L3" s="41"/>
      <c r="M3" s="148">
        <f aca="true" t="shared" si="2" ref="M3:M9">$C3*L3</f>
        <v>0</v>
      </c>
    </row>
    <row r="4" spans="1:13" ht="18" customHeight="1">
      <c r="A4" s="33" t="s">
        <v>80</v>
      </c>
      <c r="B4" s="46"/>
      <c r="C4" s="40"/>
      <c r="D4" s="41"/>
      <c r="E4" s="148">
        <f aca="true" t="shared" si="3" ref="E4:G9">$C4*D4</f>
        <v>0</v>
      </c>
      <c r="F4" s="41"/>
      <c r="G4" s="148">
        <f t="shared" si="3"/>
        <v>0</v>
      </c>
      <c r="H4" s="41"/>
      <c r="I4" s="148">
        <f t="shared" si="0"/>
        <v>0</v>
      </c>
      <c r="J4" s="41"/>
      <c r="K4" s="148">
        <f t="shared" si="1"/>
        <v>0</v>
      </c>
      <c r="L4" s="41"/>
      <c r="M4" s="148">
        <f t="shared" si="2"/>
        <v>0</v>
      </c>
    </row>
    <row r="5" spans="1:13" ht="18" customHeight="1">
      <c r="A5" s="33" t="s">
        <v>81</v>
      </c>
      <c r="B5" s="46"/>
      <c r="C5" s="40"/>
      <c r="D5" s="41"/>
      <c r="E5" s="148">
        <f t="shared" si="3"/>
        <v>0</v>
      </c>
      <c r="F5" s="41"/>
      <c r="G5" s="148">
        <f t="shared" si="3"/>
        <v>0</v>
      </c>
      <c r="H5" s="41"/>
      <c r="I5" s="148">
        <f t="shared" si="0"/>
        <v>0</v>
      </c>
      <c r="J5" s="41"/>
      <c r="K5" s="148">
        <f t="shared" si="1"/>
        <v>0</v>
      </c>
      <c r="L5" s="41"/>
      <c r="M5" s="148">
        <f t="shared" si="2"/>
        <v>0</v>
      </c>
    </row>
    <row r="6" spans="1:13" ht="18" customHeight="1">
      <c r="A6" s="33" t="s">
        <v>82</v>
      </c>
      <c r="B6" s="46"/>
      <c r="C6" s="40"/>
      <c r="D6" s="41"/>
      <c r="E6" s="148">
        <f t="shared" si="3"/>
        <v>0</v>
      </c>
      <c r="F6" s="41"/>
      <c r="G6" s="148">
        <f t="shared" si="3"/>
        <v>0</v>
      </c>
      <c r="H6" s="41"/>
      <c r="I6" s="148">
        <f t="shared" si="0"/>
        <v>0</v>
      </c>
      <c r="J6" s="41"/>
      <c r="K6" s="148">
        <f t="shared" si="1"/>
        <v>0</v>
      </c>
      <c r="L6" s="41"/>
      <c r="M6" s="148">
        <f t="shared" si="2"/>
        <v>0</v>
      </c>
    </row>
    <row r="7" spans="1:13" ht="18" customHeight="1">
      <c r="A7" s="33" t="s">
        <v>83</v>
      </c>
      <c r="B7" s="46"/>
      <c r="C7" s="40"/>
      <c r="D7" s="41"/>
      <c r="E7" s="148">
        <f t="shared" si="3"/>
        <v>0</v>
      </c>
      <c r="F7" s="41"/>
      <c r="G7" s="148">
        <f t="shared" si="3"/>
        <v>0</v>
      </c>
      <c r="H7" s="41"/>
      <c r="I7" s="148">
        <f t="shared" si="0"/>
        <v>0</v>
      </c>
      <c r="J7" s="41"/>
      <c r="K7" s="148">
        <f t="shared" si="1"/>
        <v>0</v>
      </c>
      <c r="L7" s="41"/>
      <c r="M7" s="148">
        <f t="shared" si="2"/>
        <v>0</v>
      </c>
    </row>
    <row r="8" spans="1:13" ht="18" customHeight="1">
      <c r="A8" s="33" t="s">
        <v>84</v>
      </c>
      <c r="B8" s="46"/>
      <c r="C8" s="40"/>
      <c r="D8" s="41"/>
      <c r="E8" s="148">
        <f t="shared" si="3"/>
        <v>0</v>
      </c>
      <c r="F8" s="41"/>
      <c r="G8" s="148">
        <f t="shared" si="3"/>
        <v>0</v>
      </c>
      <c r="H8" s="41"/>
      <c r="I8" s="148">
        <f t="shared" si="0"/>
        <v>0</v>
      </c>
      <c r="J8" s="41"/>
      <c r="K8" s="148">
        <f t="shared" si="1"/>
        <v>0</v>
      </c>
      <c r="L8" s="41"/>
      <c r="M8" s="148">
        <f t="shared" si="2"/>
        <v>0</v>
      </c>
    </row>
    <row r="9" spans="1:13" ht="18" customHeight="1">
      <c r="A9" s="33" t="s">
        <v>85</v>
      </c>
      <c r="B9" s="46"/>
      <c r="C9" s="40"/>
      <c r="D9" s="41"/>
      <c r="E9" s="148">
        <f t="shared" si="3"/>
        <v>0</v>
      </c>
      <c r="F9" s="41"/>
      <c r="G9" s="148">
        <f t="shared" si="3"/>
        <v>0</v>
      </c>
      <c r="H9" s="41"/>
      <c r="I9" s="148">
        <f t="shared" si="0"/>
        <v>0</v>
      </c>
      <c r="J9" s="41"/>
      <c r="K9" s="148">
        <f t="shared" si="1"/>
        <v>0</v>
      </c>
      <c r="L9" s="41"/>
      <c r="M9" s="148">
        <f t="shared" si="2"/>
        <v>0</v>
      </c>
    </row>
    <row r="10" spans="1:13" ht="18" customHeight="1">
      <c r="A10" s="34" t="s">
        <v>124</v>
      </c>
      <c r="B10" s="110"/>
      <c r="C10" s="110"/>
      <c r="D10" s="42">
        <f>SUM(D3:D9)</f>
        <v>0</v>
      </c>
      <c r="E10" s="149">
        <f>SUM(E3:E9)</f>
        <v>0</v>
      </c>
      <c r="F10" s="42">
        <f aca="true" t="shared" si="4" ref="F10:M10">SUM(F3:F9)</f>
        <v>0</v>
      </c>
      <c r="G10" s="149">
        <f t="shared" si="4"/>
        <v>0</v>
      </c>
      <c r="H10" s="42">
        <f t="shared" si="4"/>
        <v>0</v>
      </c>
      <c r="I10" s="149">
        <f t="shared" si="4"/>
        <v>0</v>
      </c>
      <c r="J10" s="42">
        <f t="shared" si="4"/>
        <v>0</v>
      </c>
      <c r="K10" s="149">
        <f t="shared" si="4"/>
        <v>0</v>
      </c>
      <c r="L10" s="42">
        <f t="shared" si="4"/>
        <v>0</v>
      </c>
      <c r="M10" s="149">
        <f t="shared" si="4"/>
        <v>0</v>
      </c>
    </row>
    <row r="12" spans="1:9" ht="14.25" customHeight="1">
      <c r="A12" s="299" t="s">
        <v>259</v>
      </c>
      <c r="B12" s="307"/>
      <c r="C12" s="307"/>
      <c r="D12" s="307"/>
      <c r="E12" s="307"/>
      <c r="F12" s="307"/>
      <c r="G12" s="307"/>
      <c r="H12" s="307"/>
      <c r="I12" s="308"/>
    </row>
    <row r="13" spans="1:9" ht="14.25" customHeight="1">
      <c r="A13" s="302" t="s">
        <v>260</v>
      </c>
      <c r="B13" s="309"/>
      <c r="C13" s="309"/>
      <c r="D13" s="309"/>
      <c r="E13" s="309"/>
      <c r="F13" s="309"/>
      <c r="G13" s="309"/>
      <c r="H13" s="309"/>
      <c r="I13" s="310"/>
    </row>
  </sheetData>
  <sheetProtection/>
  <mergeCells count="8">
    <mergeCell ref="J1:K1"/>
    <mergeCell ref="L1:M1"/>
    <mergeCell ref="A12:I12"/>
    <mergeCell ref="A13:I13"/>
    <mergeCell ref="B1:C1"/>
    <mergeCell ref="D1:E1"/>
    <mergeCell ref="F1:G1"/>
    <mergeCell ref="H1:I1"/>
  </mergeCells>
  <printOptions/>
  <pageMargins left="0.5511811023622047" right="0.36" top="0.3937007874015748" bottom="0.4330708661417323" header="0.15748031496062992" footer="0.15748031496062992"/>
  <pageSetup fitToHeight="1" fitToWidth="1" horizontalDpi="600" verticalDpi="600" orientation="landscape" paperSize="9" r:id="rId1"/>
  <ignoredErrors>
    <ignoredError sqref="F3:M10 E3:E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mou</cp:lastModifiedBy>
  <cp:lastPrinted>2012-01-16T12:04:57Z</cp:lastPrinted>
  <dcterms:created xsi:type="dcterms:W3CDTF">2011-04-18T08:16:20Z</dcterms:created>
  <dcterms:modified xsi:type="dcterms:W3CDTF">2012-07-11T10:39:00Z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