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ΕΜΕ ΤΕΛΕΥΤΑΙΟΥ 12ΜΗΝΟΥ" sheetId="1" r:id="rId1"/>
    <sheet name="ΠΑΡΑΔΕΙΓΜΑ ΣΥΜΠΛΗΡΩΣΗΣ ΕΜΕ" sheetId="2" r:id="rId2"/>
  </sheets>
  <definedNames>
    <definedName name="_xlnm.Print_Area" localSheetId="0">'ΕΜΕ ΤΕΛΕΥΤΑΙΟΥ 12ΜΗΝΟΥ'!$A$1:$V$22</definedName>
    <definedName name="_xlnm.Print_Area" localSheetId="1">'ΠΑΡΑΔΕΙΓΜΑ ΣΥΜΠΛΗΡΩΣΗΣ ΕΜΕ'!$A$1:$V$24</definedName>
  </definedNames>
  <calcPr fullCalcOnLoad="1"/>
</workbook>
</file>

<file path=xl/sharedStrings.xml><?xml version="1.0" encoding="utf-8"?>
<sst xmlns="http://schemas.openxmlformats.org/spreadsheetml/2006/main" count="67" uniqueCount="33">
  <si>
    <t>ΣΥΝΟΛΑ</t>
  </si>
  <si>
    <t>Α/Α                    (1)</t>
  </si>
  <si>
    <t>ΑΦΜ (2)</t>
  </si>
  <si>
    <t>ΑΜΚΑ (3)</t>
  </si>
  <si>
    <t>ΟΝΟΜΑΤΕΠΩΝΥΜΟ ΕΡΓΑΖΟΜΕΝΟΥ                             (4)</t>
  </si>
  <si>
    <t>Ώρες εργασίας / ημέρα                     (5)</t>
  </si>
  <si>
    <t>ΠΙΝΑΚΑΣ ΥΠΟΛΟΓΙΣΜΟΥ ΕΜΕ</t>
  </si>
  <si>
    <t>ΩΡΕΣ ΕΡΓΑΣΙΑΣ ΣΤΟ ΕΤΟΣ  [(ΣΤΗΛΗ (5) x ΣΤΗΛΗ (6)]  (7)</t>
  </si>
  <si>
    <t>ΕΜΕ (ΣΤΗΛΗ (7)/2080)  (8)</t>
  </si>
  <si>
    <t>3α</t>
  </si>
  <si>
    <t>3β</t>
  </si>
  <si>
    <t xml:space="preserve">          Εάν υπάρχει εργαζόμενος που έχει κατά την διάρκεια του έτους εργαστεί και με πλήρες ωράριο (8ωρο) και με με μερικό ωράριο (μικρότερο των 8 ωρών)</t>
  </si>
  <si>
    <t xml:space="preserve">          τότε θα γίνει συνδιασμός των ανωτέρω μεθόδων για τον υπολογισμό των ΕΜΕ του (βλέπε περίπτωση Α/Α 3 στον ανωτέρω πίνακα)</t>
  </si>
  <si>
    <r>
      <t xml:space="preserve">**** </t>
    </r>
    <r>
      <rPr>
        <sz val="12"/>
        <color indexed="8"/>
        <rFont val="Calibri"/>
        <family val="2"/>
      </rPr>
      <t>Σε ένα έτος εφόσον για ΕΝΑΝ εργαζόμενο οι ημέρες ασφάλισης υπερβαίνουν τις 300 τότε στη στήλη (8) αναγράφεται 1 ΕΜΕ</t>
    </r>
  </si>
  <si>
    <t xml:space="preserve">***** Εφόσον έχουμε εργαζόμενο ο οποίος εργάζεται με πλήρες ωράριο (8ωρο) τότε η εύρεση των ΕΜΕ του γίνεται με την πράξη (πλήθος ημερών ασφάλισης / 300). </t>
  </si>
  <si>
    <r>
      <t xml:space="preserve">*** </t>
    </r>
    <r>
      <rPr>
        <sz val="12"/>
        <color indexed="8"/>
        <rFont val="Calibri"/>
        <family val="2"/>
      </rPr>
      <t>Σε ένα έτος εφόσον για ΕΝΑΝ εργαζόμενο οι ώρες εργασίας υπερβαίνουν τις 2080 τότε στη στήλη (8) αναγράφεται 1 ΕΜΕ</t>
    </r>
  </si>
  <si>
    <t>ορισμός 2.080 ωρών = 52εβδομαδες*5*8</t>
  </si>
  <si>
    <t xml:space="preserve">                      ΥΠΟΛΟΓΙΣΜΟΣ ΕΜΕ τελευταίου 12μηνου πριν την αίτηση υπαγωγής</t>
  </si>
  <si>
    <t>ΠΕΡΙΟΔΟΣ ΑΠΑΣΧΟΛΗΣΗΣ</t>
  </si>
  <si>
    <t>ΑΠΟ</t>
  </si>
  <si>
    <t>ΕΩΣ</t>
  </si>
  <si>
    <t xml:space="preserve">ΠΑΠΑΔΟΠΟΥΛΟΥ ΕΛΕΝΗ  </t>
  </si>
  <si>
    <t xml:space="preserve">ΚΑΝΝΑΣ ΜΙΧΑΛΗΣ </t>
  </si>
  <si>
    <t xml:space="preserve">ΕΥΘΥΜΙΟΥ ΦΑΝΗΣ </t>
  </si>
  <si>
    <t xml:space="preserve">ΒΑΣΙΛΕΙΟΥ ΓΙΩΡΓΟΣ </t>
  </si>
  <si>
    <t>ΡΟΥΣΣΟΣ ΠΑΝΑΓΙΩΤΗΣ</t>
  </si>
  <si>
    <r>
      <t xml:space="preserve">** Οι </t>
    </r>
    <r>
      <rPr>
        <sz val="12"/>
        <color indexed="8"/>
        <rFont val="Calibri"/>
        <family val="2"/>
      </rPr>
      <t>ώρες εργασίας του εργαζόμενου ανά ημέρα έιναι σύμφωνα με τους πίνακες Προσωπικού που υποβάλει η επιχείρηση στην επιθεώρηση εργασίας</t>
    </r>
  </si>
  <si>
    <t>ΗΜΕΡΕΣ ΑΣΦΑΛΙΣΗΣ (ΕΝΣΗΜΑ) ΑΝΑ ΜΗΝΑ                                                                                     ΓΙΑ ΤΟ ΤΕΛΕΥΤΑΙΟ 12ΜΗΝΟ ΠΡΙΝ ΤΗΝ ΑΙΤΗΣΗ ΥΠΑΓΩΓΗΣ</t>
  </si>
  <si>
    <t>ΠΑΡΑΤΗΡΗΣΕΙΣ</t>
  </si>
  <si>
    <t>ΣΥΝΟΛΟ ΗΜΕΡΩΝ ΑΣΦΑΛΙΣΗΣ (ΕΝΣΗΜΑ) (6)</t>
  </si>
  <si>
    <r>
      <t>* Οι</t>
    </r>
    <r>
      <rPr>
        <sz val="12"/>
        <color indexed="8"/>
        <rFont val="Calibri"/>
        <family val="2"/>
      </rPr>
      <t xml:space="preserve"> ημέρες ασφάλισης αποτυπώνονται σύμφωνα με τις αναλυτικές ΑΠΔ του ΙΚΑ</t>
    </r>
  </si>
  <si>
    <t xml:space="preserve"> ΜΗΝ ΕΤΟΣ</t>
  </si>
  <si>
    <t>ΠΙΝΑΚΑΣ ΥΠΟΛΟΓΙΣΜΟΣ ΕΜΕ τελευταίου 12μηνου πριν την αίτηση υπαγωγής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</si>
</sst>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8]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2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>
      <alignment horizontal="center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2" fontId="6" fillId="36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64" fontId="3" fillId="37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4" fontId="6" fillId="36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textRotation="255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38" borderId="13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U15" sqref="U15"/>
    </sheetView>
  </sheetViews>
  <sheetFormatPr defaultColWidth="9.140625" defaultRowHeight="15"/>
  <cols>
    <col min="1" max="1" width="5.421875" style="3" customWidth="1"/>
    <col min="2" max="2" width="6.140625" style="3" customWidth="1"/>
    <col min="3" max="3" width="8.140625" style="3" customWidth="1"/>
    <col min="4" max="4" width="30.140625" style="3" customWidth="1"/>
    <col min="5" max="5" width="11.57421875" style="3" customWidth="1"/>
    <col min="6" max="6" width="11.8515625" style="3" bestFit="1" customWidth="1"/>
    <col min="7" max="7" width="16.00390625" style="4" customWidth="1"/>
    <col min="8" max="8" width="6.57421875" style="3" bestFit="1" customWidth="1"/>
    <col min="9" max="9" width="6.28125" style="3" bestFit="1" customWidth="1"/>
    <col min="10" max="10" width="6.00390625" style="3" bestFit="1" customWidth="1"/>
    <col min="11" max="11" width="6.8515625" style="3" bestFit="1" customWidth="1"/>
    <col min="12" max="12" width="7.140625" style="3" bestFit="1" customWidth="1"/>
    <col min="13" max="13" width="6.57421875" style="3" bestFit="1" customWidth="1"/>
    <col min="14" max="14" width="6.7109375" style="3" bestFit="1" customWidth="1"/>
    <col min="15" max="16" width="7.00390625" style="3" bestFit="1" customWidth="1"/>
    <col min="17" max="17" width="6.421875" style="3" bestFit="1" customWidth="1"/>
    <col min="18" max="18" width="6.28125" style="3" bestFit="1" customWidth="1"/>
    <col min="19" max="19" width="6.421875" style="3" bestFit="1" customWidth="1"/>
    <col min="20" max="20" width="12.8515625" style="3" customWidth="1"/>
    <col min="21" max="21" width="17.00390625" style="3" customWidth="1"/>
    <col min="22" max="22" width="21.57421875" style="3" customWidth="1"/>
    <col min="23" max="16384" width="9.140625" style="3" customWidth="1"/>
  </cols>
  <sheetData>
    <row r="1" spans="1:19" ht="34.5" customHeight="1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2:22" ht="31.5">
      <c r="B2" s="39"/>
      <c r="C2" s="39"/>
      <c r="D2" s="39"/>
      <c r="E2" s="63" t="s">
        <v>18</v>
      </c>
      <c r="F2" s="64"/>
      <c r="G2" s="39"/>
      <c r="H2" s="58" t="s">
        <v>27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V2" s="38" t="s">
        <v>16</v>
      </c>
    </row>
    <row r="3" spans="1:22" ht="116.25">
      <c r="A3" s="37" t="s">
        <v>1</v>
      </c>
      <c r="B3" s="37" t="s">
        <v>2</v>
      </c>
      <c r="C3" s="37" t="s">
        <v>3</v>
      </c>
      <c r="D3" s="37" t="s">
        <v>4</v>
      </c>
      <c r="E3" s="37" t="s">
        <v>19</v>
      </c>
      <c r="F3" s="3" t="s">
        <v>20</v>
      </c>
      <c r="G3" s="37" t="s">
        <v>5</v>
      </c>
      <c r="H3" s="51" t="s">
        <v>31</v>
      </c>
      <c r="I3" s="51" t="s">
        <v>31</v>
      </c>
      <c r="J3" s="51" t="s">
        <v>31</v>
      </c>
      <c r="K3" s="51" t="s">
        <v>31</v>
      </c>
      <c r="L3" s="51" t="s">
        <v>31</v>
      </c>
      <c r="M3" s="51" t="s">
        <v>31</v>
      </c>
      <c r="N3" s="51" t="s">
        <v>31</v>
      </c>
      <c r="O3" s="51" t="s">
        <v>31</v>
      </c>
      <c r="P3" s="51" t="s">
        <v>31</v>
      </c>
      <c r="Q3" s="51" t="s">
        <v>31</v>
      </c>
      <c r="R3" s="51" t="s">
        <v>31</v>
      </c>
      <c r="S3" s="51" t="s">
        <v>31</v>
      </c>
      <c r="T3" s="37" t="s">
        <v>29</v>
      </c>
      <c r="U3" s="37" t="s">
        <v>7</v>
      </c>
      <c r="V3" s="37" t="s">
        <v>8</v>
      </c>
    </row>
    <row r="4" spans="1:22" ht="31.5" customHeight="1">
      <c r="A4" s="25"/>
      <c r="B4" s="25"/>
      <c r="C4" s="25"/>
      <c r="D4" s="15"/>
      <c r="E4" s="41"/>
      <c r="F4" s="41"/>
      <c r="G4" s="8"/>
      <c r="H4" s="5"/>
      <c r="I4" s="5"/>
      <c r="J4" s="26"/>
      <c r="K4" s="5"/>
      <c r="L4" s="5"/>
      <c r="M4" s="26"/>
      <c r="N4" s="28"/>
      <c r="O4" s="28"/>
      <c r="P4" s="28"/>
      <c r="Q4" s="28"/>
      <c r="R4" s="28"/>
      <c r="S4" s="28"/>
      <c r="T4" s="16">
        <f aca="true" t="shared" si="0" ref="T4:T9">SUM(H4:S4)</f>
        <v>0</v>
      </c>
      <c r="U4" s="35">
        <f aca="true" t="shared" si="1" ref="U4:U9">IF(G4&lt;8,G4*T4,"")</f>
        <v>0</v>
      </c>
      <c r="V4" s="17">
        <f aca="true" t="shared" si="2" ref="V4:V9">IF(G4&lt;8,IF(U4&gt;=2080,1,U4/2080),IF(T4&gt;=300,1,T4/300))</f>
        <v>0</v>
      </c>
    </row>
    <row r="5" spans="1:22" ht="31.5" customHeight="1">
      <c r="A5" s="25"/>
      <c r="B5" s="25"/>
      <c r="C5" s="25"/>
      <c r="D5" s="15"/>
      <c r="E5" s="41"/>
      <c r="F5" s="41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6">
        <f t="shared" si="0"/>
        <v>0</v>
      </c>
      <c r="U5" s="35">
        <f t="shared" si="1"/>
        <v>0</v>
      </c>
      <c r="V5" s="17">
        <f t="shared" si="2"/>
        <v>0</v>
      </c>
    </row>
    <row r="6" spans="1:22" ht="31.5" customHeight="1">
      <c r="A6" s="25"/>
      <c r="B6" s="25"/>
      <c r="C6" s="25"/>
      <c r="D6" s="46"/>
      <c r="E6" s="47"/>
      <c r="F6" s="47"/>
      <c r="G6" s="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8">
        <f t="shared" si="0"/>
        <v>0</v>
      </c>
      <c r="U6" s="49">
        <f t="shared" si="1"/>
        <v>0</v>
      </c>
      <c r="V6" s="50">
        <f t="shared" si="2"/>
        <v>0</v>
      </c>
    </row>
    <row r="7" spans="1:22" ht="31.5" customHeight="1">
      <c r="A7" s="25"/>
      <c r="B7" s="25"/>
      <c r="C7" s="25"/>
      <c r="D7" s="46"/>
      <c r="E7" s="47"/>
      <c r="F7" s="47"/>
      <c r="G7" s="8"/>
      <c r="H7" s="5"/>
      <c r="I7" s="5"/>
      <c r="J7" s="27"/>
      <c r="K7" s="28"/>
      <c r="L7" s="28"/>
      <c r="M7" s="28"/>
      <c r="N7" s="27"/>
      <c r="O7" s="27"/>
      <c r="P7" s="27"/>
      <c r="Q7" s="28"/>
      <c r="R7" s="28"/>
      <c r="S7" s="28"/>
      <c r="T7" s="48">
        <f t="shared" si="0"/>
        <v>0</v>
      </c>
      <c r="U7" s="49">
        <f t="shared" si="1"/>
        <v>0</v>
      </c>
      <c r="V7" s="50">
        <f t="shared" si="2"/>
        <v>0</v>
      </c>
    </row>
    <row r="8" spans="1:22" ht="39.75" customHeight="1">
      <c r="A8" s="25"/>
      <c r="B8" s="25"/>
      <c r="C8" s="25"/>
      <c r="D8" s="15"/>
      <c r="E8" s="41"/>
      <c r="F8" s="41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6">
        <f t="shared" si="0"/>
        <v>0</v>
      </c>
      <c r="U8" s="35">
        <f t="shared" si="1"/>
        <v>0</v>
      </c>
      <c r="V8" s="17">
        <f t="shared" si="2"/>
        <v>0</v>
      </c>
    </row>
    <row r="9" spans="1:22" ht="42.75" customHeight="1">
      <c r="A9" s="25"/>
      <c r="B9" s="25"/>
      <c r="C9" s="25"/>
      <c r="D9" s="15"/>
      <c r="E9" s="41"/>
      <c r="F9" s="41"/>
      <c r="G9" s="8"/>
      <c r="H9" s="5"/>
      <c r="I9" s="5"/>
      <c r="J9" s="26"/>
      <c r="K9" s="27"/>
      <c r="L9" s="27"/>
      <c r="M9" s="27"/>
      <c r="N9" s="28"/>
      <c r="O9" s="28"/>
      <c r="P9" s="28"/>
      <c r="Q9" s="28"/>
      <c r="R9" s="28"/>
      <c r="S9" s="28"/>
      <c r="T9" s="16">
        <f t="shared" si="0"/>
        <v>0</v>
      </c>
      <c r="U9" s="35">
        <f t="shared" si="1"/>
        <v>0</v>
      </c>
      <c r="V9" s="17">
        <f t="shared" si="2"/>
        <v>0</v>
      </c>
    </row>
    <row r="10" spans="1:22" ht="27" customHeight="1">
      <c r="A10" s="61" t="s">
        <v>0</v>
      </c>
      <c r="B10" s="62"/>
      <c r="C10" s="62"/>
      <c r="D10" s="16"/>
      <c r="E10" s="16"/>
      <c r="F10" s="16"/>
      <c r="G10" s="18"/>
      <c r="H10" s="19">
        <f aca="true" t="shared" si="3" ref="H10:V10">SUM(H4:H9)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20">
        <f t="shared" si="3"/>
        <v>0</v>
      </c>
      <c r="U10" s="20">
        <f t="shared" si="3"/>
        <v>0</v>
      </c>
      <c r="V10" s="21">
        <f t="shared" si="3"/>
        <v>0</v>
      </c>
    </row>
    <row r="11" spans="1:22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2"/>
      <c r="U11" s="22"/>
      <c r="V11" s="22"/>
    </row>
    <row r="12" spans="1:22" ht="15.75">
      <c r="A12" s="22"/>
      <c r="B12" s="22"/>
      <c r="C12" s="22"/>
      <c r="D12" s="24" t="s">
        <v>28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3"/>
      <c r="T12" s="22"/>
      <c r="U12" s="22"/>
      <c r="V12" s="22"/>
    </row>
    <row r="13" spans="1:22" ht="15.75">
      <c r="A13" s="22"/>
      <c r="B13" s="22"/>
      <c r="C13" s="22"/>
      <c r="D13" s="54" t="s">
        <v>30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22"/>
      <c r="V13" s="22"/>
    </row>
    <row r="14" spans="1:22" ht="15.75">
      <c r="A14" s="22"/>
      <c r="B14" s="22"/>
      <c r="C14" s="22"/>
      <c r="D14" s="54" t="s">
        <v>26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22"/>
      <c r="V14" s="22"/>
    </row>
    <row r="15" spans="1:22" ht="15.75">
      <c r="A15" s="22"/>
      <c r="B15" s="22"/>
      <c r="C15" s="22"/>
      <c r="D15" s="54" t="s">
        <v>15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22"/>
      <c r="V15" s="22"/>
    </row>
    <row r="16" spans="1:22" ht="15.75">
      <c r="A16" s="22"/>
      <c r="B16" s="22"/>
      <c r="C16" s="22"/>
      <c r="D16" s="54" t="s">
        <v>13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22"/>
    </row>
    <row r="17" spans="4:20" ht="15.75">
      <c r="D17" s="54" t="s">
        <v>14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4:20" ht="15.75">
      <c r="D18" s="52" t="s">
        <v>11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4:20" ht="15.75">
      <c r="D19" s="52" t="s">
        <v>12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7:19" ht="15.75">
      <c r="G20" s="3"/>
      <c r="H20" s="22"/>
      <c r="I20" s="22"/>
      <c r="J20" s="22"/>
      <c r="L20" s="22"/>
      <c r="M20" s="22"/>
      <c r="N20" s="22"/>
      <c r="O20" s="22"/>
      <c r="P20" s="22"/>
      <c r="Q20" s="22"/>
      <c r="R20" s="2"/>
      <c r="S20" s="22"/>
    </row>
    <row r="21" spans="7:19" ht="15.75">
      <c r="G21" s="3"/>
      <c r="H21" s="22"/>
      <c r="I21" s="22"/>
      <c r="J21" s="22"/>
      <c r="L21" s="22"/>
      <c r="M21" s="22"/>
      <c r="N21" s="22"/>
      <c r="O21" s="22"/>
      <c r="P21" s="22"/>
      <c r="Q21" s="22"/>
      <c r="R21" s="22"/>
      <c r="S21" s="22"/>
    </row>
    <row r="22" ht="15.75">
      <c r="G22" s="3"/>
    </row>
  </sheetData>
  <sheetProtection/>
  <mergeCells count="11">
    <mergeCell ref="A1:S1"/>
    <mergeCell ref="H2:S2"/>
    <mergeCell ref="D13:T13"/>
    <mergeCell ref="A10:C10"/>
    <mergeCell ref="E2:F2"/>
    <mergeCell ref="D19:T19"/>
    <mergeCell ref="D14:T14"/>
    <mergeCell ref="D15:T15"/>
    <mergeCell ref="D16:U16"/>
    <mergeCell ref="D17:T17"/>
    <mergeCell ref="D18:T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5.421875" style="3" customWidth="1"/>
    <col min="2" max="2" width="6.140625" style="3" customWidth="1"/>
    <col min="3" max="3" width="8.140625" style="3" customWidth="1"/>
    <col min="4" max="4" width="30.140625" style="3" customWidth="1"/>
    <col min="5" max="5" width="11.57421875" style="3" customWidth="1"/>
    <col min="6" max="6" width="11.8515625" style="3" bestFit="1" customWidth="1"/>
    <col min="7" max="7" width="16.00390625" style="4" customWidth="1"/>
    <col min="8" max="8" width="6.57421875" style="3" bestFit="1" customWidth="1"/>
    <col min="9" max="9" width="6.28125" style="3" bestFit="1" customWidth="1"/>
    <col min="10" max="10" width="6.00390625" style="3" bestFit="1" customWidth="1"/>
    <col min="11" max="11" width="6.8515625" style="3" bestFit="1" customWidth="1"/>
    <col min="12" max="12" width="7.140625" style="3" bestFit="1" customWidth="1"/>
    <col min="13" max="13" width="6.57421875" style="3" bestFit="1" customWidth="1"/>
    <col min="14" max="14" width="6.7109375" style="3" bestFit="1" customWidth="1"/>
    <col min="15" max="16" width="7.00390625" style="3" bestFit="1" customWidth="1"/>
    <col min="17" max="17" width="6.421875" style="3" bestFit="1" customWidth="1"/>
    <col min="18" max="18" width="6.28125" style="3" bestFit="1" customWidth="1"/>
    <col min="19" max="19" width="6.421875" style="3" bestFit="1" customWidth="1"/>
    <col min="20" max="20" width="12.8515625" style="3" customWidth="1"/>
    <col min="21" max="21" width="17.00390625" style="3" customWidth="1"/>
    <col min="22" max="22" width="21.57421875" style="3" customWidth="1"/>
    <col min="23" max="16384" width="9.140625" style="3" customWidth="1"/>
  </cols>
  <sheetData>
    <row r="1" spans="4:7" ht="16.5" thickBot="1">
      <c r="D1" s="1" t="s">
        <v>6</v>
      </c>
      <c r="E1" s="44"/>
      <c r="F1" s="44"/>
      <c r="G1" s="3"/>
    </row>
    <row r="2" spans="4:7" ht="15.75">
      <c r="D2" s="36"/>
      <c r="E2" s="40"/>
      <c r="F2" s="40"/>
      <c r="G2" s="3"/>
    </row>
    <row r="3" spans="1:19" ht="34.5" customHeight="1">
      <c r="A3" s="63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4"/>
    </row>
    <row r="4" spans="2:22" ht="31.5">
      <c r="B4" s="39"/>
      <c r="C4" s="39"/>
      <c r="D4" s="39"/>
      <c r="E4" s="63" t="s">
        <v>18</v>
      </c>
      <c r="F4" s="64"/>
      <c r="G4" s="39"/>
      <c r="H4" s="58" t="s">
        <v>27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V4" s="38" t="s">
        <v>16</v>
      </c>
    </row>
    <row r="5" spans="1:22" ht="78.75">
      <c r="A5" s="37" t="s">
        <v>1</v>
      </c>
      <c r="B5" s="37" t="s">
        <v>2</v>
      </c>
      <c r="C5" s="37" t="s">
        <v>3</v>
      </c>
      <c r="D5" s="37" t="s">
        <v>4</v>
      </c>
      <c r="E5" s="37" t="s">
        <v>19</v>
      </c>
      <c r="F5" s="3" t="s">
        <v>20</v>
      </c>
      <c r="G5" s="37" t="s">
        <v>5</v>
      </c>
      <c r="H5" s="45">
        <v>42309</v>
      </c>
      <c r="I5" s="45">
        <v>42339</v>
      </c>
      <c r="J5" s="45">
        <v>42370</v>
      </c>
      <c r="K5" s="45">
        <v>42401</v>
      </c>
      <c r="L5" s="45">
        <v>42430</v>
      </c>
      <c r="M5" s="45">
        <v>42461</v>
      </c>
      <c r="N5" s="45">
        <v>42491</v>
      </c>
      <c r="O5" s="45">
        <v>42522</v>
      </c>
      <c r="P5" s="45">
        <v>42552</v>
      </c>
      <c r="Q5" s="45">
        <v>42583</v>
      </c>
      <c r="R5" s="45">
        <v>42614</v>
      </c>
      <c r="S5" s="45">
        <v>42644</v>
      </c>
      <c r="T5" s="37" t="s">
        <v>29</v>
      </c>
      <c r="U5" s="37" t="s">
        <v>7</v>
      </c>
      <c r="V5" s="37" t="s">
        <v>8</v>
      </c>
    </row>
    <row r="6" spans="1:22" ht="31.5" customHeight="1">
      <c r="A6" s="25">
        <v>1</v>
      </c>
      <c r="B6" s="25"/>
      <c r="C6" s="25"/>
      <c r="D6" s="15" t="s">
        <v>21</v>
      </c>
      <c r="E6" s="41">
        <v>42309</v>
      </c>
      <c r="F6" s="41">
        <v>42528</v>
      </c>
      <c r="G6" s="8">
        <v>8</v>
      </c>
      <c r="H6" s="5">
        <v>25</v>
      </c>
      <c r="I6" s="5">
        <v>25</v>
      </c>
      <c r="J6" s="26">
        <v>25</v>
      </c>
      <c r="K6" s="5">
        <v>25</v>
      </c>
      <c r="L6" s="5">
        <v>25</v>
      </c>
      <c r="M6" s="26">
        <v>25</v>
      </c>
      <c r="N6" s="28">
        <v>25</v>
      </c>
      <c r="O6" s="28">
        <v>5</v>
      </c>
      <c r="P6" s="28"/>
      <c r="Q6" s="28"/>
      <c r="R6" s="28"/>
      <c r="S6" s="28"/>
      <c r="T6" s="16">
        <f aca="true" t="shared" si="0" ref="T6:T11">SUM(H6:S6)</f>
        <v>180</v>
      </c>
      <c r="U6" s="35">
        <f aca="true" t="shared" si="1" ref="U6:U11">IF(G6&lt;8,G6*T6,"")</f>
      </c>
      <c r="V6" s="17">
        <f aca="true" t="shared" si="2" ref="V6:V11">IF(G6&lt;8,IF(U6&gt;=2080,1,U6/2080),IF(T6&gt;=300,1,T6/300))</f>
        <v>0.6</v>
      </c>
    </row>
    <row r="7" spans="1:22" ht="31.5" customHeight="1">
      <c r="A7" s="25">
        <v>2</v>
      </c>
      <c r="B7" s="25"/>
      <c r="C7" s="25"/>
      <c r="D7" s="15" t="s">
        <v>22</v>
      </c>
      <c r="E7" s="41">
        <v>42309</v>
      </c>
      <c r="F7" s="41">
        <v>42643</v>
      </c>
      <c r="G7" s="8">
        <v>4</v>
      </c>
      <c r="H7" s="5">
        <v>22</v>
      </c>
      <c r="I7" s="5">
        <v>22</v>
      </c>
      <c r="J7" s="5">
        <v>22</v>
      </c>
      <c r="K7" s="5">
        <v>22</v>
      </c>
      <c r="L7" s="5">
        <v>22</v>
      </c>
      <c r="M7" s="5">
        <v>22</v>
      </c>
      <c r="N7" s="5">
        <v>22</v>
      </c>
      <c r="O7" s="5">
        <v>22</v>
      </c>
      <c r="P7" s="5">
        <v>22</v>
      </c>
      <c r="Q7" s="5">
        <v>22</v>
      </c>
      <c r="R7" s="5">
        <v>22</v>
      </c>
      <c r="S7" s="5">
        <v>22</v>
      </c>
      <c r="T7" s="16">
        <f t="shared" si="0"/>
        <v>264</v>
      </c>
      <c r="U7" s="35">
        <f t="shared" si="1"/>
        <v>1056</v>
      </c>
      <c r="V7" s="17">
        <f t="shared" si="2"/>
        <v>0.5076923076923077</v>
      </c>
    </row>
    <row r="8" spans="1:22" ht="31.5" customHeight="1">
      <c r="A8" s="6" t="s">
        <v>9</v>
      </c>
      <c r="B8" s="6"/>
      <c r="C8" s="6"/>
      <c r="D8" s="7" t="s">
        <v>23</v>
      </c>
      <c r="E8" s="42">
        <v>42309</v>
      </c>
      <c r="F8" s="42">
        <v>42490</v>
      </c>
      <c r="G8" s="8">
        <v>8</v>
      </c>
      <c r="H8" s="29">
        <v>25</v>
      </c>
      <c r="I8" s="29">
        <v>25</v>
      </c>
      <c r="J8" s="29">
        <v>25</v>
      </c>
      <c r="K8" s="29">
        <v>25</v>
      </c>
      <c r="L8" s="29">
        <v>25</v>
      </c>
      <c r="M8" s="29">
        <v>25</v>
      </c>
      <c r="N8" s="29"/>
      <c r="O8" s="29"/>
      <c r="P8" s="29"/>
      <c r="Q8" s="29"/>
      <c r="R8" s="29"/>
      <c r="S8" s="29"/>
      <c r="T8" s="9">
        <f t="shared" si="0"/>
        <v>150</v>
      </c>
      <c r="U8" s="33">
        <f t="shared" si="1"/>
      </c>
      <c r="V8" s="10">
        <f t="shared" si="2"/>
        <v>0.5</v>
      </c>
    </row>
    <row r="9" spans="1:22" ht="31.5" customHeight="1">
      <c r="A9" s="11" t="s">
        <v>10</v>
      </c>
      <c r="B9" s="11"/>
      <c r="C9" s="11"/>
      <c r="D9" s="12" t="s">
        <v>23</v>
      </c>
      <c r="E9" s="43">
        <v>42491</v>
      </c>
      <c r="F9" s="43">
        <v>42581</v>
      </c>
      <c r="G9" s="8">
        <v>4</v>
      </c>
      <c r="H9" s="30"/>
      <c r="I9" s="30"/>
      <c r="J9" s="31"/>
      <c r="K9" s="32"/>
      <c r="L9" s="32"/>
      <c r="M9" s="32"/>
      <c r="N9" s="31">
        <v>22</v>
      </c>
      <c r="O9" s="31">
        <v>21</v>
      </c>
      <c r="P9" s="31">
        <v>20</v>
      </c>
      <c r="Q9" s="32"/>
      <c r="R9" s="32"/>
      <c r="S9" s="32"/>
      <c r="T9" s="13">
        <f t="shared" si="0"/>
        <v>63</v>
      </c>
      <c r="U9" s="34">
        <f t="shared" si="1"/>
        <v>252</v>
      </c>
      <c r="V9" s="14">
        <f t="shared" si="2"/>
        <v>0.12115384615384615</v>
      </c>
    </row>
    <row r="10" spans="1:22" ht="15.75">
      <c r="A10" s="25">
        <v>4</v>
      </c>
      <c r="B10" s="25"/>
      <c r="C10" s="25"/>
      <c r="D10" s="15" t="s">
        <v>24</v>
      </c>
      <c r="E10" s="41">
        <v>42309</v>
      </c>
      <c r="F10" s="41">
        <v>42673</v>
      </c>
      <c r="G10" s="8">
        <v>8</v>
      </c>
      <c r="H10" s="5">
        <v>26</v>
      </c>
      <c r="I10" s="5">
        <v>26</v>
      </c>
      <c r="J10" s="5">
        <v>26</v>
      </c>
      <c r="K10" s="5">
        <v>26</v>
      </c>
      <c r="L10" s="5">
        <v>26</v>
      </c>
      <c r="M10" s="5">
        <v>26</v>
      </c>
      <c r="N10" s="5">
        <v>26</v>
      </c>
      <c r="O10" s="5">
        <v>26</v>
      </c>
      <c r="P10" s="5">
        <v>26</v>
      </c>
      <c r="Q10" s="5">
        <v>26</v>
      </c>
      <c r="R10" s="5">
        <v>26</v>
      </c>
      <c r="S10" s="5">
        <v>26</v>
      </c>
      <c r="T10" s="16">
        <f t="shared" si="0"/>
        <v>312</v>
      </c>
      <c r="U10" s="35">
        <f t="shared" si="1"/>
      </c>
      <c r="V10" s="17">
        <f t="shared" si="2"/>
        <v>1</v>
      </c>
    </row>
    <row r="11" spans="1:22" ht="42.75" customHeight="1">
      <c r="A11" s="25">
        <v>5</v>
      </c>
      <c r="B11" s="25"/>
      <c r="C11" s="25"/>
      <c r="D11" s="15" t="s">
        <v>25</v>
      </c>
      <c r="E11" s="41">
        <v>42339</v>
      </c>
      <c r="F11" s="41">
        <v>42643</v>
      </c>
      <c r="G11" s="8">
        <v>3</v>
      </c>
      <c r="H11" s="5"/>
      <c r="I11" s="5">
        <v>18</v>
      </c>
      <c r="J11" s="26">
        <v>11</v>
      </c>
      <c r="K11" s="27">
        <v>9</v>
      </c>
      <c r="L11" s="27">
        <v>22</v>
      </c>
      <c r="M11" s="27">
        <v>5</v>
      </c>
      <c r="N11" s="28">
        <v>13</v>
      </c>
      <c r="O11" s="28">
        <v>22</v>
      </c>
      <c r="P11" s="28">
        <v>22</v>
      </c>
      <c r="Q11" s="28">
        <v>22</v>
      </c>
      <c r="R11" s="28">
        <v>8</v>
      </c>
      <c r="S11" s="28"/>
      <c r="T11" s="16">
        <f t="shared" si="0"/>
        <v>152</v>
      </c>
      <c r="U11" s="35">
        <f t="shared" si="1"/>
        <v>456</v>
      </c>
      <c r="V11" s="17">
        <f t="shared" si="2"/>
        <v>0.21923076923076923</v>
      </c>
    </row>
    <row r="12" spans="1:22" ht="27" customHeight="1">
      <c r="A12" s="61" t="s">
        <v>0</v>
      </c>
      <c r="B12" s="62"/>
      <c r="C12" s="62"/>
      <c r="D12" s="16"/>
      <c r="E12" s="16"/>
      <c r="F12" s="16"/>
      <c r="G12" s="18"/>
      <c r="H12" s="19">
        <f aca="true" t="shared" si="3" ref="H12:V12">SUM(H6:H11)</f>
        <v>98</v>
      </c>
      <c r="I12" s="19">
        <f t="shared" si="3"/>
        <v>116</v>
      </c>
      <c r="J12" s="19">
        <f t="shared" si="3"/>
        <v>109</v>
      </c>
      <c r="K12" s="19">
        <f t="shared" si="3"/>
        <v>107</v>
      </c>
      <c r="L12" s="19">
        <f t="shared" si="3"/>
        <v>120</v>
      </c>
      <c r="M12" s="19">
        <f t="shared" si="3"/>
        <v>103</v>
      </c>
      <c r="N12" s="19">
        <f t="shared" si="3"/>
        <v>108</v>
      </c>
      <c r="O12" s="19">
        <f t="shared" si="3"/>
        <v>96</v>
      </c>
      <c r="P12" s="19">
        <f t="shared" si="3"/>
        <v>90</v>
      </c>
      <c r="Q12" s="19">
        <f t="shared" si="3"/>
        <v>70</v>
      </c>
      <c r="R12" s="19">
        <f t="shared" si="3"/>
        <v>56</v>
      </c>
      <c r="S12" s="19">
        <f t="shared" si="3"/>
        <v>48</v>
      </c>
      <c r="T12" s="20">
        <f t="shared" si="3"/>
        <v>1121</v>
      </c>
      <c r="U12" s="20">
        <f t="shared" si="3"/>
        <v>1764</v>
      </c>
      <c r="V12" s="21">
        <f t="shared" si="3"/>
        <v>2.9480769230769233</v>
      </c>
    </row>
    <row r="13" spans="1:22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2"/>
      <c r="U13" s="22"/>
      <c r="V13" s="22"/>
    </row>
    <row r="14" spans="1:22" ht="15.75">
      <c r="A14" s="22"/>
      <c r="B14" s="22"/>
      <c r="C14" s="22"/>
      <c r="D14" s="24" t="s">
        <v>28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2"/>
      <c r="U14" s="22"/>
      <c r="V14" s="22"/>
    </row>
    <row r="15" spans="1:22" ht="15.75">
      <c r="A15" s="22"/>
      <c r="B15" s="22"/>
      <c r="C15" s="22"/>
      <c r="D15" s="54" t="s">
        <v>30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22"/>
      <c r="V15" s="22"/>
    </row>
    <row r="16" spans="1:22" ht="15.75">
      <c r="A16" s="22"/>
      <c r="B16" s="22"/>
      <c r="C16" s="22"/>
      <c r="D16" s="54" t="s">
        <v>26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22"/>
      <c r="V16" s="22"/>
    </row>
    <row r="17" spans="1:22" ht="15.75">
      <c r="A17" s="22"/>
      <c r="B17" s="22"/>
      <c r="C17" s="22"/>
      <c r="D17" s="54" t="s">
        <v>15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22"/>
      <c r="V17" s="22"/>
    </row>
    <row r="18" spans="1:22" ht="15.75">
      <c r="A18" s="22"/>
      <c r="B18" s="22"/>
      <c r="C18" s="22"/>
      <c r="D18" s="54" t="s">
        <v>13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2"/>
    </row>
    <row r="19" spans="4:20" ht="15.75">
      <c r="D19" s="54" t="s">
        <v>14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4:20" ht="15.75">
      <c r="D20" s="52" t="s">
        <v>11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4:20" ht="15.75">
      <c r="D21" s="52" t="s">
        <v>12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7:19" ht="15.75">
      <c r="G22" s="3"/>
      <c r="H22" s="22"/>
      <c r="I22" s="22"/>
      <c r="J22" s="22"/>
      <c r="L22" s="22"/>
      <c r="M22" s="22"/>
      <c r="N22" s="22"/>
      <c r="O22" s="22"/>
      <c r="P22" s="22"/>
      <c r="Q22" s="22"/>
      <c r="R22" s="2"/>
      <c r="S22" s="22"/>
    </row>
    <row r="23" spans="7:19" ht="15.75">
      <c r="G23" s="3"/>
      <c r="H23" s="22"/>
      <c r="I23" s="22"/>
      <c r="J23" s="22"/>
      <c r="L23" s="22"/>
      <c r="M23" s="22"/>
      <c r="N23" s="22"/>
      <c r="O23" s="22"/>
      <c r="P23" s="22"/>
      <c r="Q23" s="22"/>
      <c r="R23" s="22"/>
      <c r="S23" s="22"/>
    </row>
    <row r="24" ht="15.75">
      <c r="G24" s="3"/>
    </row>
  </sheetData>
  <sheetProtection/>
  <mergeCells count="11">
    <mergeCell ref="D20:T20"/>
    <mergeCell ref="D21:T21"/>
    <mergeCell ref="D16:T16"/>
    <mergeCell ref="D17:T17"/>
    <mergeCell ref="D18:U18"/>
    <mergeCell ref="D19:T19"/>
    <mergeCell ref="A3:S3"/>
    <mergeCell ref="H4:S4"/>
    <mergeCell ref="D15:T15"/>
    <mergeCell ref="A12:C12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2016-11-18T09:13:44Z</cp:lastPrinted>
  <dcterms:created xsi:type="dcterms:W3CDTF">2006-10-17T10:06:23Z</dcterms:created>
  <dcterms:modified xsi:type="dcterms:W3CDTF">2017-12-14T09:57:46Z</dcterms:modified>
  <cp:category/>
  <cp:version/>
  <cp:contentType/>
  <cp:contentStatus/>
</cp:coreProperties>
</file>